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PRIHODA'!$A$1:$H$44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179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C160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16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179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L1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1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209" authorId="0">
      <text>
        <r>
          <rPr>
            <b/>
            <sz val="12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</commentList>
</comments>
</file>

<file path=xl/sharedStrings.xml><?xml version="1.0" encoding="utf-8"?>
<sst xmlns="http://schemas.openxmlformats.org/spreadsheetml/2006/main" count="294" uniqueCount="152">
  <si>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</si>
  <si>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</si>
  <si>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</si>
  <si>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</si>
  <si>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</si>
  <si>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</si>
  <si>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</si>
  <si>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</si>
  <si>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</si>
  <si>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</si>
  <si>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</si>
  <si>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</si>
  <si>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</si>
  <si>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</si>
  <si>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</si>
  <si>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</si>
  <si>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</si>
  <si>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</si>
  <si>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</si>
  <si>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</si>
  <si>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</si>
  <si>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</si>
  <si>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</si>
  <si>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</si>
  <si>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</si>
  <si>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</si>
  <si>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</si>
  <si>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</si>
  <si>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</si>
  <si>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</si>
  <si>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</si>
  <si>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</si>
  <si>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</si>
  <si>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</si>
  <si>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</si>
  <si>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</si>
  <si>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</si>
  <si>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</si>
  <si>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</si>
  <si>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</si>
  <si>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</si>
  <si>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</si>
  <si>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</si>
  <si>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</si>
  <si>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</si>
  <si>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</si>
  <si>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</si>
  <si>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</si>
  <si>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</si>
  <si>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</si>
  <si>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</si>
  <si>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</si>
  <si>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</si>
  <si>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</si>
  <si>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</si>
  <si>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</si>
  <si>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</si>
  <si>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</si>
  <si>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</si>
  <si>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</si>
  <si>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</si>
  <si>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</si>
  <si>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</si>
  <si>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</si>
  <si>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</si>
  <si>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</si>
  <si>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</si>
  <si>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</si>
  <si>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</si>
  <si>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</si>
  <si>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</si>
  <si>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</si>
  <si>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</si>
  <si>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</si>
  <si>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</si>
  <si>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</si>
  <si>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</si>
  <si>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</si>
  <si>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</si>
  <si>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</si>
  <si>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</si>
  <si>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</si>
  <si>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</si>
  <si>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</si>
  <si>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</si>
  <si>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</si>
  <si>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</si>
  <si>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</si>
  <si>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</si>
  <si>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</si>
  <si>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</si>
  <si>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</si>
  <si>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</si>
  <si>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</si>
  <si>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</si>
  <si>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</si>
  <si>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</si>
  <si>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</si>
  <si>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</si>
  <si>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</si>
  <si>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</si>
  <si>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</si>
  <si>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</si>
  <si>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</si>
  <si>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</si>
  <si>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</si>
  <si>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</si>
  <si>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</si>
  <si>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</si>
  <si>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</si>
  <si>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</si>
  <si>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</si>
  <si>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</si>
  <si>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</si>
  <si>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</si>
  <si>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</si>
  <si>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</si>
  <si>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</si>
  <si>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</si>
  <si>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</si>
  <si>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</si>
  <si>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</si>
  <si>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</si>
  <si>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</si>
  <si>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</si>
  <si>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</si>
  <si>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</si>
  <si>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</si>
  <si>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>K 7008 04</t>
  </si>
  <si>
    <t>SUFINANCIRANJE OBAVEZNE ŠKOLSKE LEKTIRE U OSNOVNIM I SREDNJIM ŠKOLAMA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</si>
  <si>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</si>
  <si>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</si>
  <si>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</si>
  <si>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</si>
  <si>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</si>
  <si>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</si>
  <si>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</si>
  <si>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</si>
  <si>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</si>
  <si>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</si>
  <si>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</si>
  <si>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</si>
  <si>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</si>
  <si>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</si>
  <si>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PLAN PRIHODA I PRIMITAKA ZA:OŠ M.P.KATANČIĆA VALPOVO</t>
  </si>
  <si>
    <t>PRIJEDLOG FINANCIJSKOG PLANA OŠ M.P.KATANČIĆA VALPOVO ZA 2019. I                                                                                                                                                PROJEKCIJA PLANA ZA  2020. I 2021. GODINU</t>
  </si>
  <si>
    <t>PLAN RASHODA I IZDATAKA ZA: OŠ MATIJE PETRA KATANČIĆA VALPOVO</t>
  </si>
  <si>
    <t>Ravnatelj:</t>
  </si>
  <si>
    <t>Dalibor Košutić</t>
  </si>
  <si>
    <t>Izradila:</t>
  </si>
  <si>
    <t>Ruža Žulj</t>
  </si>
  <si>
    <t>Valpovo, 04. listopad 2018. godine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</si>
</sst>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2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2" xfId="0" applyFont="1" applyBorder="1" applyAlignment="1" quotePrefix="1">
      <alignment horizontal="left" vertical="center" wrapText="1"/>
    </xf>
    <xf numFmtId="0" fontId="30" fillId="0" borderId="32" xfId="0" applyFont="1" applyBorder="1" applyAlignment="1" quotePrefix="1">
      <alignment horizontal="center" vertical="center" wrapText="1"/>
    </xf>
    <xf numFmtId="0" fontId="27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3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47" borderId="34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39" fillId="31" borderId="35" xfId="0" applyFont="1" applyFill="1" applyBorder="1" applyAlignment="1">
      <alignment vertical="top" wrapText="1"/>
    </xf>
    <xf numFmtId="0" fontId="39" fillId="48" borderId="35" xfId="0" applyFont="1" applyFill="1" applyBorder="1" applyAlignment="1">
      <alignment vertical="top" wrapText="1"/>
    </xf>
    <xf numFmtId="0" fontId="40" fillId="49" borderId="35" xfId="0" applyFont="1" applyFill="1" applyBorder="1" applyAlignment="1">
      <alignment vertical="top" wrapText="1"/>
    </xf>
    <xf numFmtId="0" fontId="40" fillId="0" borderId="35" xfId="0" applyFont="1" applyFill="1" applyBorder="1" applyAlignment="1">
      <alignment vertical="top" wrapText="1"/>
    </xf>
    <xf numFmtId="0" fontId="40" fillId="0" borderId="35" xfId="0" applyNumberFormat="1" applyFont="1" applyFill="1" applyBorder="1" applyAlignment="1">
      <alignment vertical="center" wrapText="1"/>
    </xf>
    <xf numFmtId="0" fontId="39" fillId="50" borderId="35" xfId="0" applyFont="1" applyFill="1" applyBorder="1" applyAlignment="1">
      <alignment vertical="top" wrapText="1"/>
    </xf>
    <xf numFmtId="0" fontId="39" fillId="51" borderId="36" xfId="0" applyFont="1" applyFill="1" applyBorder="1" applyAlignment="1">
      <alignment vertical="top" wrapText="1"/>
    </xf>
    <xf numFmtId="0" fontId="40" fillId="0" borderId="35" xfId="0" applyFont="1" applyFill="1" applyBorder="1" applyAlignment="1" applyProtection="1">
      <alignment horizontal="left" vertical="top" wrapText="1"/>
      <protection/>
    </xf>
    <xf numFmtId="0" fontId="39" fillId="51" borderId="36" xfId="0" applyFont="1" applyFill="1" applyBorder="1" applyAlignment="1">
      <alignment horizontal="center" vertical="top"/>
    </xf>
    <xf numFmtId="0" fontId="39" fillId="31" borderId="35" xfId="0" applyFont="1" applyFill="1" applyBorder="1" applyAlignment="1">
      <alignment horizontal="center" vertical="top"/>
    </xf>
    <xf numFmtId="0" fontId="39" fillId="31" borderId="35" xfId="0" applyFont="1" applyFill="1" applyBorder="1" applyAlignment="1">
      <alignment horizontal="center" vertical="top" wrapText="1"/>
    </xf>
    <xf numFmtId="0" fontId="39" fillId="48" borderId="35" xfId="0" applyFont="1" applyFill="1" applyBorder="1" applyAlignment="1">
      <alignment horizontal="center" vertical="top"/>
    </xf>
    <xf numFmtId="0" fontId="40" fillId="49" borderId="35" xfId="0" applyFont="1" applyFill="1" applyBorder="1" applyAlignment="1">
      <alignment horizontal="center" vertical="top"/>
    </xf>
    <xf numFmtId="0" fontId="40" fillId="0" borderId="35" xfId="0" applyFont="1" applyFill="1" applyBorder="1" applyAlignment="1">
      <alignment horizontal="center" vertical="top"/>
    </xf>
    <xf numFmtId="0" fontId="40" fillId="31" borderId="35" xfId="0" applyFont="1" applyFill="1" applyBorder="1" applyAlignment="1">
      <alignment horizontal="center" vertical="top"/>
    </xf>
    <xf numFmtId="4" fontId="39" fillId="51" borderId="37" xfId="99" applyNumberFormat="1" applyFont="1" applyFill="1" applyBorder="1" applyAlignment="1">
      <alignment wrapText="1"/>
    </xf>
    <xf numFmtId="4" fontId="39" fillId="31" borderId="38" xfId="99" applyNumberFormat="1" applyFont="1" applyFill="1" applyBorder="1" applyAlignment="1">
      <alignment wrapText="1"/>
    </xf>
    <xf numFmtId="178" fontId="39" fillId="31" borderId="38" xfId="99" applyNumberFormat="1" applyFont="1" applyFill="1" applyBorder="1" applyAlignment="1">
      <alignment wrapText="1"/>
    </xf>
    <xf numFmtId="4" fontId="39" fillId="48" borderId="38" xfId="99" applyNumberFormat="1" applyFont="1" applyFill="1" applyBorder="1" applyAlignment="1">
      <alignment wrapText="1"/>
    </xf>
    <xf numFmtId="4" fontId="40" fillId="49" borderId="38" xfId="99" applyNumberFormat="1" applyFont="1" applyFill="1" applyBorder="1" applyAlignment="1">
      <alignment wrapText="1"/>
    </xf>
    <xf numFmtId="4" fontId="40" fillId="0" borderId="38" xfId="99" applyNumberFormat="1" applyFont="1" applyFill="1" applyBorder="1" applyAlignment="1">
      <alignment wrapText="1"/>
    </xf>
    <xf numFmtId="178" fontId="40" fillId="0" borderId="38" xfId="99" applyNumberFormat="1" applyFont="1" applyFill="1" applyBorder="1" applyAlignment="1" applyProtection="1">
      <alignment wrapText="1"/>
      <protection locked="0"/>
    </xf>
    <xf numFmtId="4" fontId="40" fillId="49" borderId="38" xfId="99" applyNumberFormat="1" applyFont="1" applyFill="1" applyBorder="1" applyAlignment="1">
      <alignment wrapText="1"/>
    </xf>
    <xf numFmtId="178" fontId="40" fillId="0" borderId="38" xfId="99" applyNumberFormat="1" applyFont="1" applyFill="1" applyBorder="1" applyAlignment="1">
      <alignment wrapText="1"/>
    </xf>
    <xf numFmtId="178" fontId="39" fillId="48" borderId="38" xfId="99" applyNumberFormat="1" applyFont="1" applyFill="1" applyBorder="1" applyAlignment="1">
      <alignment wrapText="1"/>
    </xf>
    <xf numFmtId="178" fontId="40" fillId="49" borderId="38" xfId="99" applyNumberFormat="1" applyFont="1" applyFill="1" applyBorder="1" applyAlignment="1">
      <alignment wrapText="1"/>
    </xf>
    <xf numFmtId="4" fontId="40" fillId="33" borderId="38" xfId="99" applyNumberFormat="1" applyFont="1" applyFill="1" applyBorder="1" applyAlignment="1" applyProtection="1">
      <alignment wrapText="1"/>
      <protection locked="0"/>
    </xf>
    <xf numFmtId="4" fontId="40" fillId="0" borderId="38" xfId="99" applyNumberFormat="1" applyFont="1" applyFill="1" applyBorder="1" applyAlignment="1" applyProtection="1">
      <alignment wrapText="1"/>
      <protection locked="0"/>
    </xf>
    <xf numFmtId="4" fontId="25" fillId="0" borderId="35" xfId="0" applyNumberFormat="1" applyFont="1" applyFill="1" applyBorder="1" applyAlignment="1" applyProtection="1">
      <alignment/>
      <protection/>
    </xf>
    <xf numFmtId="4" fontId="23" fillId="0" borderId="35" xfId="0" applyNumberFormat="1" applyFont="1" applyFill="1" applyBorder="1" applyAlignment="1" applyProtection="1">
      <alignment/>
      <protection/>
    </xf>
    <xf numFmtId="0" fontId="26" fillId="52" borderId="39" xfId="0" applyNumberFormat="1" applyFont="1" applyFill="1" applyBorder="1" applyAlignment="1" applyProtection="1">
      <alignment horizontal="center" vertical="center" wrapText="1"/>
      <protection/>
    </xf>
    <xf numFmtId="0" fontId="26" fillId="52" borderId="40" xfId="0" applyNumberFormat="1" applyFont="1" applyFill="1" applyBorder="1" applyAlignment="1" applyProtection="1">
      <alignment horizontal="center" vertical="center" wrapText="1"/>
      <protection/>
    </xf>
    <xf numFmtId="4" fontId="27" fillId="48" borderId="40" xfId="0" applyNumberFormat="1" applyFont="1" applyFill="1" applyBorder="1" applyAlignment="1" applyProtection="1">
      <alignment horizontal="center" vertical="center" wrapText="1"/>
      <protection/>
    </xf>
    <xf numFmtId="4" fontId="26" fillId="52" borderId="40" xfId="0" applyNumberFormat="1" applyFont="1" applyFill="1" applyBorder="1" applyAlignment="1" applyProtection="1">
      <alignment horizontal="center" vertical="center" wrapText="1"/>
      <protection/>
    </xf>
    <xf numFmtId="4" fontId="27" fillId="48" borderId="41" xfId="0" applyNumberFormat="1" applyFont="1" applyFill="1" applyBorder="1" applyAlignment="1" applyProtection="1">
      <alignment horizontal="center" vertical="center" wrapText="1"/>
      <protection/>
    </xf>
    <xf numFmtId="0" fontId="39" fillId="51" borderId="42" xfId="0" applyFont="1" applyFill="1" applyBorder="1" applyAlignment="1">
      <alignment vertical="top"/>
    </xf>
    <xf numFmtId="0" fontId="39" fillId="31" borderId="43" xfId="0" applyFont="1" applyFill="1" applyBorder="1" applyAlignment="1">
      <alignment vertical="top"/>
    </xf>
    <xf numFmtId="0" fontId="39" fillId="31" borderId="43" xfId="0" applyFont="1" applyFill="1" applyBorder="1" applyAlignment="1">
      <alignment vertical="top" wrapText="1"/>
    </xf>
    <xf numFmtId="0" fontId="39" fillId="48" borderId="43" xfId="0" applyFont="1" applyFill="1" applyBorder="1" applyAlignment="1">
      <alignment vertical="top"/>
    </xf>
    <xf numFmtId="0" fontId="40" fillId="49" borderId="43" xfId="0" applyFont="1" applyFill="1" applyBorder="1" applyAlignment="1">
      <alignment vertical="top"/>
    </xf>
    <xf numFmtId="0" fontId="40" fillId="0" borderId="43" xfId="0" applyFont="1" applyFill="1" applyBorder="1" applyAlignment="1">
      <alignment vertical="top"/>
    </xf>
    <xf numFmtId="0" fontId="40" fillId="31" borderId="43" xfId="0" applyFont="1" applyFill="1" applyBorder="1" applyAlignment="1">
      <alignment vertical="top"/>
    </xf>
    <xf numFmtId="0" fontId="40" fillId="0" borderId="43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35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35" xfId="0" applyNumberFormat="1" applyFont="1" applyFill="1" applyBorder="1" applyAlignment="1" applyProtection="1">
      <alignment vertical="top" wrapText="1"/>
      <protection locked="0"/>
    </xf>
    <xf numFmtId="0" fontId="40" fillId="0" borderId="35" xfId="0" applyNumberFormat="1" applyFont="1" applyFill="1" applyBorder="1" applyAlignment="1" applyProtection="1">
      <alignment vertical="center" wrapText="1"/>
      <protection locked="0"/>
    </xf>
    <xf numFmtId="0" fontId="40" fillId="0" borderId="35" xfId="0" applyFont="1" applyFill="1" applyBorder="1" applyAlignment="1" applyProtection="1">
      <alignment horizontal="center" vertical="top"/>
      <protection locked="0"/>
    </xf>
    <xf numFmtId="0" fontId="40" fillId="0" borderId="44" xfId="0" applyNumberFormat="1" applyFont="1" applyFill="1" applyBorder="1" applyAlignment="1" applyProtection="1">
      <alignment horizontal="right" vertical="top"/>
      <protection locked="0"/>
    </xf>
    <xf numFmtId="0" fontId="40" fillId="0" borderId="45" xfId="0" applyNumberFormat="1" applyFont="1" applyFill="1" applyBorder="1" applyAlignment="1" applyProtection="1">
      <alignment horizontal="center" vertical="top"/>
      <protection locked="0"/>
    </xf>
    <xf numFmtId="3" fontId="54" fillId="53" borderId="35" xfId="21" applyNumberFormat="1" applyFill="1" applyBorder="1" applyAlignment="1">
      <alignment horizontal="right"/>
    </xf>
    <xf numFmtId="3" fontId="54" fillId="53" borderId="46" xfId="21" applyNumberFormat="1" applyFill="1" applyBorder="1" applyAlignment="1">
      <alignment horizontal="right"/>
    </xf>
    <xf numFmtId="3" fontId="54" fillId="53" borderId="47" xfId="21" applyNumberFormat="1" applyFill="1" applyBorder="1" applyAlignment="1">
      <alignment horizontal="right"/>
    </xf>
    <xf numFmtId="3" fontId="54" fillId="53" borderId="48" xfId="21" applyNumberFormat="1" applyFill="1" applyBorder="1" applyAlignment="1">
      <alignment horizontal="right"/>
    </xf>
    <xf numFmtId="0" fontId="54" fillId="9" borderId="49" xfId="22" applyFill="1" applyBorder="1" applyAlignment="1">
      <alignment horizontal="left"/>
    </xf>
    <xf numFmtId="0" fontId="54" fillId="9" borderId="50" xfId="22" applyNumberFormat="1" applyFill="1" applyBorder="1" applyAlignment="1" applyProtection="1">
      <alignment/>
      <protection/>
    </xf>
    <xf numFmtId="3" fontId="54" fillId="9" borderId="40" xfId="22" applyNumberFormat="1" applyFill="1" applyBorder="1" applyAlignment="1">
      <alignment horizontal="right"/>
    </xf>
    <xf numFmtId="3" fontId="54" fillId="9" borderId="41" xfId="22" applyNumberFormat="1" applyFill="1" applyBorder="1" applyAlignment="1">
      <alignment horizontal="right"/>
    </xf>
    <xf numFmtId="3" fontId="54" fillId="9" borderId="35" xfId="22" applyNumberFormat="1" applyFill="1" applyBorder="1" applyAlignment="1" applyProtection="1">
      <alignment horizontal="right" wrapText="1"/>
      <protection/>
    </xf>
    <xf numFmtId="3" fontId="54" fillId="9" borderId="46" xfId="22" applyNumberFormat="1" applyFill="1" applyBorder="1" applyAlignment="1" applyProtection="1">
      <alignment horizontal="right" wrapText="1"/>
      <protection/>
    </xf>
    <xf numFmtId="3" fontId="54" fillId="9" borderId="47" xfId="22" applyNumberFormat="1" applyFill="1" applyBorder="1" applyAlignment="1" applyProtection="1">
      <alignment horizontal="right" wrapText="1"/>
      <protection/>
    </xf>
    <xf numFmtId="3" fontId="54" fillId="9" borderId="48" xfId="22" applyNumberFormat="1" applyFill="1" applyBorder="1" applyAlignment="1" applyProtection="1">
      <alignment horizontal="right" wrapText="1"/>
      <protection/>
    </xf>
    <xf numFmtId="0" fontId="3" fillId="52" borderId="14" xfId="32" applyNumberFormat="1" applyFill="1" applyBorder="1" applyAlignment="1" applyProtection="1">
      <alignment horizontal="center" wrapText="1"/>
      <protection/>
    </xf>
    <xf numFmtId="0" fontId="3" fillId="52" borderId="14" xfId="32" applyNumberFormat="1" applyFill="1" applyBorder="1" applyAlignment="1" applyProtection="1">
      <alignment horizontal="center" vertical="center" wrapText="1"/>
      <protection/>
    </xf>
    <xf numFmtId="3" fontId="3" fillId="52" borderId="14" xfId="32" applyNumberFormat="1" applyFill="1" applyBorder="1" applyAlignment="1" applyProtection="1">
      <alignment horizontal="right" wrapText="1"/>
      <protection/>
    </xf>
    <xf numFmtId="0" fontId="3" fillId="52" borderId="51" xfId="32" applyNumberFormat="1" applyFill="1" applyBorder="1" applyAlignment="1" applyProtection="1">
      <alignment horizontal="center" wrapText="1"/>
      <protection/>
    </xf>
    <xf numFmtId="0" fontId="3" fillId="52" borderId="52" xfId="32" applyNumberFormat="1" applyFill="1" applyBorder="1" applyAlignment="1" applyProtection="1">
      <alignment horizontal="center" vertical="center" wrapText="1"/>
      <protection/>
    </xf>
    <xf numFmtId="0" fontId="3" fillId="52" borderId="53" xfId="32" applyNumberFormat="1" applyFill="1" applyBorder="1" applyAlignment="1" applyProtection="1">
      <alignment horizontal="center" wrapText="1"/>
      <protection/>
    </xf>
    <xf numFmtId="0" fontId="3" fillId="52" borderId="54" xfId="32" applyNumberFormat="1" applyFill="1" applyBorder="1" applyAlignment="1" applyProtection="1">
      <alignment horizontal="center" vertical="center" wrapText="1"/>
      <protection/>
    </xf>
    <xf numFmtId="3" fontId="3" fillId="52" borderId="55" xfId="32" applyNumberFormat="1" applyFill="1" applyBorder="1" applyAlignment="1">
      <alignment horizontal="right"/>
    </xf>
    <xf numFmtId="3" fontId="3" fillId="52" borderId="56" xfId="32" applyNumberFormat="1" applyFill="1" applyBorder="1" applyAlignment="1" applyProtection="1">
      <alignment horizontal="right" wrapText="1"/>
      <protection/>
    </xf>
    <xf numFmtId="0" fontId="3" fillId="52" borderId="14" xfId="32" applyNumberFormat="1" applyFill="1" applyBorder="1" applyAlignment="1" applyProtection="1">
      <alignment/>
      <protection/>
    </xf>
    <xf numFmtId="0" fontId="3" fillId="52" borderId="57" xfId="32" applyNumberFormat="1" applyFill="1" applyBorder="1" applyAlignment="1" applyProtection="1">
      <alignment/>
      <protection/>
    </xf>
    <xf numFmtId="3" fontId="54" fillId="53" borderId="35" xfId="34" applyNumberFormat="1" applyFill="1" applyBorder="1" applyAlignment="1">
      <alignment horizontal="right"/>
    </xf>
    <xf numFmtId="3" fontId="54" fillId="53" borderId="46" xfId="34" applyNumberFormat="1" applyFill="1" applyBorder="1" applyAlignment="1">
      <alignment horizontal="right"/>
    </xf>
    <xf numFmtId="3" fontId="3" fillId="53" borderId="55" xfId="32" applyNumberFormat="1" applyFill="1" applyBorder="1" applyAlignment="1">
      <alignment horizontal="right"/>
    </xf>
    <xf numFmtId="3" fontId="3" fillId="53" borderId="56" xfId="32" applyNumberFormat="1" applyFill="1" applyBorder="1" applyAlignment="1">
      <alignment horizontal="right"/>
    </xf>
    <xf numFmtId="0" fontId="40" fillId="38" borderId="43" xfId="0" applyFont="1" applyFill="1" applyBorder="1" applyAlignment="1">
      <alignment vertical="top"/>
    </xf>
    <xf numFmtId="0" fontId="40" fillId="38" borderId="35" xfId="0" applyFont="1" applyFill="1" applyBorder="1" applyAlignment="1">
      <alignment horizontal="center" vertical="top"/>
    </xf>
    <xf numFmtId="0" fontId="40" fillId="54" borderId="35" xfId="0" applyFont="1" applyFill="1" applyBorder="1" applyAlignment="1">
      <alignment vertical="top" wrapText="1"/>
    </xf>
    <xf numFmtId="0" fontId="40" fillId="54" borderId="43" xfId="0" applyFont="1" applyFill="1" applyBorder="1" applyAlignment="1">
      <alignment vertical="top"/>
    </xf>
    <xf numFmtId="0" fontId="40" fillId="54" borderId="35" xfId="0" applyFont="1" applyFill="1" applyBorder="1" applyAlignment="1">
      <alignment horizontal="center" vertical="top"/>
    </xf>
    <xf numFmtId="0" fontId="40" fillId="54" borderId="43" xfId="0" applyFont="1" applyFill="1" applyBorder="1" applyAlignment="1" applyProtection="1">
      <alignment vertical="top"/>
      <protection locked="0"/>
    </xf>
    <xf numFmtId="0" fontId="40" fillId="54" borderId="35" xfId="0" applyFont="1" applyFill="1" applyBorder="1" applyAlignment="1" applyProtection="1">
      <alignment horizontal="center" vertical="top"/>
      <protection locked="0"/>
    </xf>
    <xf numFmtId="0" fontId="40" fillId="54" borderId="35" xfId="0" applyFont="1" applyFill="1" applyBorder="1" applyAlignment="1" applyProtection="1">
      <alignment vertical="top" wrapText="1"/>
      <protection locked="0"/>
    </xf>
    <xf numFmtId="179" fontId="40" fillId="55" borderId="38" xfId="99" applyNumberFormat="1" applyFont="1" applyFill="1" applyBorder="1" applyAlignment="1">
      <alignment wrapText="1"/>
    </xf>
    <xf numFmtId="178" fontId="40" fillId="55" borderId="38" xfId="99" applyNumberFormat="1" applyFont="1" applyFill="1" applyBorder="1" applyAlignment="1" applyProtection="1">
      <alignment wrapText="1"/>
      <protection locked="0"/>
    </xf>
    <xf numFmtId="3" fontId="54" fillId="53" borderId="40" xfId="21" applyNumberFormat="1" applyFill="1" applyBorder="1" applyAlignment="1" applyProtection="1">
      <alignment horizontal="right" wrapText="1"/>
      <protection/>
    </xf>
    <xf numFmtId="3" fontId="54" fillId="53" borderId="41" xfId="21" applyNumberFormat="1" applyFill="1" applyBorder="1" applyAlignment="1" applyProtection="1">
      <alignment horizontal="right" vertical="center" wrapText="1"/>
      <protection/>
    </xf>
    <xf numFmtId="1" fontId="21" fillId="0" borderId="5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/>
    </xf>
    <xf numFmtId="3" fontId="21" fillId="0" borderId="59" xfId="0" applyNumberFormat="1" applyFont="1" applyBorder="1" applyAlignment="1">
      <alignment horizontal="center"/>
    </xf>
    <xf numFmtId="3" fontId="21" fillId="0" borderId="45" xfId="0" applyNumberFormat="1" applyFont="1" applyBorder="1" applyAlignment="1">
      <alignment horizontal="center"/>
    </xf>
    <xf numFmtId="3" fontId="21" fillId="0" borderId="60" xfId="0" applyNumberFormat="1" applyFont="1" applyBorder="1" applyAlignment="1">
      <alignment horizontal="center"/>
    </xf>
    <xf numFmtId="3" fontId="21" fillId="0" borderId="61" xfId="0" applyNumberFormat="1" applyFont="1" applyBorder="1" applyAlignment="1">
      <alignment horizontal="center"/>
    </xf>
    <xf numFmtId="3" fontId="21" fillId="0" borderId="62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1" fillId="0" borderId="63" xfId="0" applyNumberFormat="1" applyFont="1" applyBorder="1" applyAlignment="1">
      <alignment horizontal="center"/>
    </xf>
    <xf numFmtId="0" fontId="54" fillId="53" borderId="49" xfId="21" applyNumberFormat="1" applyFill="1" applyBorder="1" applyAlignment="1" applyProtection="1">
      <alignment horizontal="left" wrapText="1"/>
      <protection/>
    </xf>
    <xf numFmtId="0" fontId="54" fillId="53" borderId="50" xfId="21" applyNumberFormat="1" applyFill="1" applyBorder="1" applyAlignment="1" applyProtection="1">
      <alignment wrapText="1"/>
      <protection/>
    </xf>
    <xf numFmtId="0" fontId="54" fillId="53" borderId="50" xfId="21" applyNumberFormat="1" applyFill="1" applyBorder="1" applyAlignment="1" applyProtection="1">
      <alignment/>
      <protection/>
    </xf>
    <xf numFmtId="0" fontId="3" fillId="52" borderId="64" xfId="32" applyNumberFormat="1" applyFill="1" applyBorder="1" applyAlignment="1" applyProtection="1">
      <alignment horizontal="left" wrapText="1"/>
      <protection/>
    </xf>
    <xf numFmtId="0" fontId="3" fillId="52" borderId="55" xfId="32" applyNumberFormat="1" applyFill="1" applyBorder="1" applyAlignment="1" applyProtection="1">
      <alignment wrapText="1"/>
      <protection/>
    </xf>
    <xf numFmtId="0" fontId="3" fillId="52" borderId="55" xfId="32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4" fillId="53" borderId="65" xfId="34" applyNumberFormat="1" applyFill="1" applyBorder="1" applyAlignment="1" applyProtection="1">
      <alignment horizontal="left" wrapText="1"/>
      <protection/>
    </xf>
    <xf numFmtId="0" fontId="54" fillId="53" borderId="32" xfId="34" applyNumberFormat="1" applyFill="1" applyBorder="1" applyAlignment="1" applyProtection="1">
      <alignment wrapText="1"/>
      <protection/>
    </xf>
    <xf numFmtId="0" fontId="54" fillId="53" borderId="65" xfId="34" applyNumberFormat="1" applyFill="1" applyBorder="1" applyAlignment="1" applyProtection="1" quotePrefix="1">
      <alignment horizontal="left" wrapText="1"/>
      <protection/>
    </xf>
    <xf numFmtId="2" fontId="3" fillId="52" borderId="66" xfId="32" applyNumberFormat="1" applyFill="1" applyBorder="1" applyAlignment="1" quotePrefix="1">
      <alignment horizontal="center" vertical="center" wrapText="1"/>
    </xf>
    <xf numFmtId="2" fontId="3" fillId="52" borderId="51" xfId="32" applyNumberForma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54" fillId="53" borderId="67" xfId="21" applyFill="1" applyBorder="1" applyAlignment="1" quotePrefix="1">
      <alignment horizontal="left"/>
    </xf>
    <xf numFmtId="0" fontId="54" fillId="53" borderId="68" xfId="21" applyNumberFormat="1" applyFill="1" applyBorder="1" applyAlignment="1" applyProtection="1">
      <alignment/>
      <protection/>
    </xf>
    <xf numFmtId="0" fontId="54" fillId="9" borderId="65" xfId="22" applyNumberFormat="1" applyFill="1" applyBorder="1" applyAlignment="1" applyProtection="1" quotePrefix="1">
      <alignment horizontal="left" wrapText="1"/>
      <protection/>
    </xf>
    <xf numFmtId="0" fontId="54" fillId="9" borderId="32" xfId="22" applyNumberFormat="1" applyFill="1" applyBorder="1" applyAlignment="1" applyProtection="1">
      <alignment wrapText="1"/>
      <protection/>
    </xf>
    <xf numFmtId="2" fontId="3" fillId="52" borderId="69" xfId="32" applyNumberFormat="1" applyFill="1" applyBorder="1" applyAlignment="1" quotePrefix="1">
      <alignment horizontal="center" vertical="center" wrapText="1"/>
    </xf>
    <xf numFmtId="2" fontId="3" fillId="52" borderId="70" xfId="32" applyNumberFormat="1" applyFill="1" applyBorder="1" applyAlignment="1" applyProtection="1">
      <alignment horizontal="center" vertical="center"/>
      <protection/>
    </xf>
    <xf numFmtId="2" fontId="3" fillId="52" borderId="71" xfId="32" applyNumberFormat="1" applyFill="1" applyBorder="1" applyAlignment="1" applyProtection="1">
      <alignment horizontal="center" vertical="center"/>
      <protection/>
    </xf>
    <xf numFmtId="0" fontId="54" fillId="53" borderId="65" xfId="21" applyNumberFormat="1" applyFill="1" applyBorder="1" applyAlignment="1" applyProtection="1">
      <alignment horizontal="left" wrapText="1"/>
      <protection/>
    </xf>
    <xf numFmtId="0" fontId="54" fillId="53" borderId="32" xfId="21" applyNumberFormat="1" applyFill="1" applyBorder="1" applyAlignment="1" applyProtection="1">
      <alignment wrapText="1"/>
      <protection/>
    </xf>
    <xf numFmtId="0" fontId="54" fillId="53" borderId="32" xfId="21" applyNumberFormat="1" applyFill="1" applyBorder="1" applyAlignment="1" applyProtection="1">
      <alignment/>
      <protection/>
    </xf>
    <xf numFmtId="0" fontId="54" fillId="9" borderId="67" xfId="22" applyFill="1" applyBorder="1" applyAlignment="1" quotePrefix="1">
      <alignment horizontal="left"/>
    </xf>
    <xf numFmtId="0" fontId="54" fillId="9" borderId="68" xfId="22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2" borderId="14" xfId="32" applyNumberFormat="1" applyFill="1" applyBorder="1" applyAlignment="1" applyProtection="1" quotePrefix="1">
      <alignment horizontal="left" wrapText="1"/>
      <protection/>
    </xf>
    <xf numFmtId="0" fontId="3" fillId="52" borderId="14" xfId="32" applyNumberFormat="1" applyFill="1" applyBorder="1" applyAlignment="1" applyProtection="1">
      <alignment wrapText="1"/>
      <protection/>
    </xf>
    <xf numFmtId="2" fontId="3" fillId="52" borderId="72" xfId="32" applyNumberFormat="1" applyFill="1" applyBorder="1" applyAlignment="1" quotePrefix="1">
      <alignment horizontal="center" vertical="center" wrapText="1"/>
    </xf>
    <xf numFmtId="2" fontId="3" fillId="52" borderId="14" xfId="32" applyNumberFormat="1" applyFill="1" applyBorder="1" applyAlignment="1" applyProtection="1">
      <alignment horizontal="center" vertical="center"/>
      <protection/>
    </xf>
    <xf numFmtId="0" fontId="3" fillId="53" borderId="64" xfId="32" applyNumberFormat="1" applyFill="1" applyBorder="1" applyAlignment="1" applyProtection="1" quotePrefix="1">
      <alignment horizontal="left" wrapText="1"/>
      <protection/>
    </xf>
    <xf numFmtId="0" fontId="3" fillId="53" borderId="55" xfId="32" applyNumberFormat="1" applyFill="1" applyBorder="1" applyAlignment="1" applyProtection="1">
      <alignment wrapText="1"/>
      <protection/>
    </xf>
    <xf numFmtId="3" fontId="22" fillId="0" borderId="62" xfId="0" applyNumberFormat="1" applyFont="1" applyBorder="1" applyAlignment="1">
      <alignment horizontal="center"/>
    </xf>
    <xf numFmtId="3" fontId="22" fillId="0" borderId="63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37" fillId="0" borderId="62" xfId="0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8" fillId="0" borderId="73" xfId="0" applyNumberFormat="1" applyFont="1" applyFill="1" applyBorder="1" applyAlignment="1" applyProtection="1" quotePrefix="1">
      <alignment horizontal="left" wrapText="1"/>
      <protection/>
    </xf>
    <xf numFmtId="0" fontId="35" fillId="0" borderId="73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4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65" customWidth="1"/>
    <col min="5" max="5" width="44.7109375" style="8" customWidth="1"/>
    <col min="6" max="6" width="15.140625" style="8" bestFit="1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92" t="s">
        <v>145</v>
      </c>
      <c r="B1" s="192"/>
      <c r="C1" s="192"/>
      <c r="D1" s="192"/>
      <c r="E1" s="192"/>
      <c r="F1" s="192"/>
      <c r="G1" s="192"/>
      <c r="H1" s="192"/>
    </row>
    <row r="2" spans="1:8" s="61" customFormat="1" ht="26.25" customHeight="1">
      <c r="A2" s="192" t="s">
        <v>35</v>
      </c>
      <c r="B2" s="192"/>
      <c r="C2" s="192"/>
      <c r="D2" s="192"/>
      <c r="E2" s="192"/>
      <c r="F2" s="192"/>
      <c r="G2" s="193"/>
      <c r="H2" s="193"/>
    </row>
    <row r="3" spans="1:8" ht="25.5" customHeight="1">
      <c r="A3" s="192"/>
      <c r="B3" s="192"/>
      <c r="C3" s="192"/>
      <c r="D3" s="192"/>
      <c r="E3" s="192"/>
      <c r="F3" s="192"/>
      <c r="G3" s="192"/>
      <c r="H3" s="186"/>
    </row>
    <row r="4" spans="1:5" ht="9" customHeight="1" thickBot="1">
      <c r="A4" s="62"/>
      <c r="B4" s="63"/>
      <c r="C4" s="63"/>
      <c r="D4" s="63"/>
      <c r="E4" s="63"/>
    </row>
    <row r="5" spans="1:9" ht="27.75" customHeight="1" thickBot="1" thickTop="1">
      <c r="A5" s="198"/>
      <c r="B5" s="199"/>
      <c r="C5" s="199"/>
      <c r="D5" s="199"/>
      <c r="E5" s="200"/>
      <c r="F5" s="142" t="s">
        <v>92</v>
      </c>
      <c r="G5" s="142" t="s">
        <v>91</v>
      </c>
      <c r="H5" s="143" t="s">
        <v>93</v>
      </c>
      <c r="I5" s="70"/>
    </row>
    <row r="6" spans="1:9" ht="27.75" customHeight="1" thickTop="1">
      <c r="A6" s="178" t="s">
        <v>36</v>
      </c>
      <c r="B6" s="179"/>
      <c r="C6" s="179"/>
      <c r="D6" s="179"/>
      <c r="E6" s="180"/>
      <c r="F6" s="167">
        <v>1655235</v>
      </c>
      <c r="G6" s="167">
        <v>1655235</v>
      </c>
      <c r="H6" s="168">
        <v>1655235</v>
      </c>
      <c r="I6" s="70"/>
    </row>
    <row r="7" spans="1:8" ht="22.5" customHeight="1">
      <c r="A7" s="201" t="s">
        <v>0</v>
      </c>
      <c r="B7" s="202"/>
      <c r="C7" s="202"/>
      <c r="D7" s="202"/>
      <c r="E7" s="203"/>
      <c r="F7" s="130">
        <v>1502735</v>
      </c>
      <c r="G7" s="130">
        <v>1502735</v>
      </c>
      <c r="H7" s="131">
        <v>1502735</v>
      </c>
    </row>
    <row r="8" spans="1:8" ht="22.5" customHeight="1" thickBot="1">
      <c r="A8" s="194" t="s">
        <v>1</v>
      </c>
      <c r="B8" s="195"/>
      <c r="C8" s="195"/>
      <c r="D8" s="195"/>
      <c r="E8" s="195"/>
      <c r="F8" s="132">
        <v>152500</v>
      </c>
      <c r="G8" s="132">
        <v>152500</v>
      </c>
      <c r="H8" s="133">
        <v>152500</v>
      </c>
    </row>
    <row r="9" spans="1:8" ht="22.5" customHeight="1">
      <c r="A9" s="134" t="s">
        <v>37</v>
      </c>
      <c r="B9" s="135"/>
      <c r="C9" s="135"/>
      <c r="D9" s="135"/>
      <c r="E9" s="135"/>
      <c r="F9" s="136">
        <v>1655235</v>
      </c>
      <c r="G9" s="136">
        <v>1655235</v>
      </c>
      <c r="H9" s="137">
        <v>1655235</v>
      </c>
    </row>
    <row r="10" spans="1:8" ht="22.5" customHeight="1">
      <c r="A10" s="196" t="s">
        <v>2</v>
      </c>
      <c r="B10" s="197"/>
      <c r="C10" s="197"/>
      <c r="D10" s="197"/>
      <c r="E10" s="197"/>
      <c r="F10" s="138">
        <v>1502735</v>
      </c>
      <c r="G10" s="138">
        <v>1502735</v>
      </c>
      <c r="H10" s="139">
        <v>1502735</v>
      </c>
    </row>
    <row r="11" spans="1:8" ht="22.5" customHeight="1" thickBot="1">
      <c r="A11" s="204" t="s">
        <v>3</v>
      </c>
      <c r="B11" s="205"/>
      <c r="C11" s="205"/>
      <c r="D11" s="205"/>
      <c r="E11" s="205"/>
      <c r="F11" s="140">
        <v>152500</v>
      </c>
      <c r="G11" s="140">
        <v>152500</v>
      </c>
      <c r="H11" s="141">
        <v>152500</v>
      </c>
    </row>
    <row r="12" spans="1:8" ht="22.5" customHeight="1" thickBot="1" thickTop="1">
      <c r="A12" s="208" t="s">
        <v>4</v>
      </c>
      <c r="B12" s="209"/>
      <c r="C12" s="209"/>
      <c r="D12" s="209"/>
      <c r="E12" s="209"/>
      <c r="F12" s="144">
        <f>+F6-F9</f>
        <v>0</v>
      </c>
      <c r="G12" s="144">
        <f>+G6-G9</f>
        <v>0</v>
      </c>
      <c r="H12" s="144">
        <v>0</v>
      </c>
    </row>
    <row r="13" spans="1:8" ht="25.5" customHeight="1" thickBot="1" thickTop="1">
      <c r="A13" s="192"/>
      <c r="B13" s="185"/>
      <c r="C13" s="185"/>
      <c r="D13" s="185"/>
      <c r="E13" s="185"/>
      <c r="F13" s="186"/>
      <c r="G13" s="186"/>
      <c r="H13" s="186"/>
    </row>
    <row r="14" spans="1:8" ht="27.75" customHeight="1" thickBot="1">
      <c r="A14" s="190"/>
      <c r="B14" s="191"/>
      <c r="C14" s="191"/>
      <c r="D14" s="191"/>
      <c r="E14" s="191"/>
      <c r="F14" s="145" t="s">
        <v>92</v>
      </c>
      <c r="G14" s="145" t="s">
        <v>91</v>
      </c>
      <c r="H14" s="146" t="s">
        <v>93</v>
      </c>
    </row>
    <row r="15" spans="1:8" ht="27.75" customHeight="1" thickBot="1" thickTop="1">
      <c r="A15" s="181" t="s">
        <v>142</v>
      </c>
      <c r="B15" s="182"/>
      <c r="C15" s="182"/>
      <c r="D15" s="182"/>
      <c r="E15" s="183"/>
      <c r="F15" s="147"/>
      <c r="G15" s="147"/>
      <c r="H15" s="148"/>
    </row>
    <row r="16" spans="1:8" ht="32.25" customHeight="1" thickBot="1" thickTop="1">
      <c r="A16" s="181" t="s">
        <v>140</v>
      </c>
      <c r="B16" s="182"/>
      <c r="C16" s="182"/>
      <c r="D16" s="182"/>
      <c r="E16" s="183"/>
      <c r="F16" s="149">
        <v>0</v>
      </c>
      <c r="G16" s="149">
        <v>0</v>
      </c>
      <c r="H16" s="150">
        <v>0</v>
      </c>
    </row>
    <row r="17" spans="1:8" s="56" customFormat="1" ht="25.5" customHeight="1" thickBot="1">
      <c r="A17" s="184"/>
      <c r="B17" s="185"/>
      <c r="C17" s="185"/>
      <c r="D17" s="185"/>
      <c r="E17" s="185"/>
      <c r="F17" s="186"/>
      <c r="G17" s="186"/>
      <c r="H17" s="186"/>
    </row>
    <row r="18" spans="1:8" s="56" customFormat="1" ht="27.75" customHeight="1" thickBot="1">
      <c r="A18" s="190"/>
      <c r="B18" s="191"/>
      <c r="C18" s="191"/>
      <c r="D18" s="191"/>
      <c r="E18" s="191"/>
      <c r="F18" s="145" t="s">
        <v>92</v>
      </c>
      <c r="G18" s="145" t="s">
        <v>91</v>
      </c>
      <c r="H18" s="146" t="s">
        <v>93</v>
      </c>
    </row>
    <row r="19" spans="1:8" s="56" customFormat="1" ht="22.5" customHeight="1" thickTop="1">
      <c r="A19" s="187" t="s">
        <v>5</v>
      </c>
      <c r="B19" s="188"/>
      <c r="C19" s="188"/>
      <c r="D19" s="188"/>
      <c r="E19" s="188"/>
      <c r="F19" s="153"/>
      <c r="G19" s="153"/>
      <c r="H19" s="154"/>
    </row>
    <row r="20" spans="1:8" s="56" customFormat="1" ht="22.5" customHeight="1">
      <c r="A20" s="187" t="s">
        <v>6</v>
      </c>
      <c r="B20" s="188"/>
      <c r="C20" s="188"/>
      <c r="D20" s="188"/>
      <c r="E20" s="188"/>
      <c r="F20" s="153"/>
      <c r="G20" s="153"/>
      <c r="H20" s="154"/>
    </row>
    <row r="21" spans="1:8" s="56" customFormat="1" ht="22.5" customHeight="1" thickBot="1">
      <c r="A21" s="189" t="s">
        <v>7</v>
      </c>
      <c r="B21" s="188"/>
      <c r="C21" s="188"/>
      <c r="D21" s="188"/>
      <c r="E21" s="188"/>
      <c r="F21" s="153"/>
      <c r="G21" s="153"/>
      <c r="H21" s="154"/>
    </row>
    <row r="22" spans="1:8" s="56" customFormat="1" ht="15" customHeight="1" thickBot="1" thickTop="1">
      <c r="A22" s="210"/>
      <c r="B22" s="211"/>
      <c r="C22" s="211"/>
      <c r="D22" s="211"/>
      <c r="E22" s="211"/>
      <c r="F22" s="151"/>
      <c r="G22" s="151"/>
      <c r="H22" s="152"/>
    </row>
    <row r="23" spans="1:8" s="56" customFormat="1" ht="31.5" customHeight="1" thickBot="1" thickTop="1">
      <c r="A23" s="212" t="s">
        <v>139</v>
      </c>
      <c r="B23" s="213"/>
      <c r="C23" s="213"/>
      <c r="D23" s="213"/>
      <c r="E23" s="213"/>
      <c r="F23" s="155">
        <f>SUM(F12,F16,F21)</f>
        <v>0</v>
      </c>
      <c r="G23" s="155">
        <f>SUM(G12,G16,G21)</f>
        <v>0</v>
      </c>
      <c r="H23" s="156">
        <f>SUM(H12,H16,H21)</f>
        <v>0</v>
      </c>
    </row>
    <row r="24" spans="1:5" s="56" customFormat="1" ht="18" customHeight="1">
      <c r="A24" s="64"/>
      <c r="B24" s="63"/>
      <c r="C24" s="63"/>
      <c r="D24" s="63"/>
      <c r="E24" s="63"/>
    </row>
    <row r="26" spans="1:8" ht="36.75" customHeight="1">
      <c r="A26" s="206" t="s">
        <v>141</v>
      </c>
      <c r="B26" s="207"/>
      <c r="C26" s="207"/>
      <c r="D26" s="207"/>
      <c r="E26" s="207"/>
      <c r="F26" s="207"/>
      <c r="G26" s="207"/>
      <c r="H26" s="207"/>
    </row>
  </sheetData>
  <sheetProtection/>
  <mergeCells count="22">
    <mergeCell ref="A26:H26"/>
    <mergeCell ref="A12:E12"/>
    <mergeCell ref="A18:E18"/>
    <mergeCell ref="A22:E22"/>
    <mergeCell ref="A13:H13"/>
    <mergeCell ref="A23:E23"/>
    <mergeCell ref="A1:H1"/>
    <mergeCell ref="A2:H2"/>
    <mergeCell ref="A3:H3"/>
    <mergeCell ref="A8:E8"/>
    <mergeCell ref="A10:E10"/>
    <mergeCell ref="A19:E19"/>
    <mergeCell ref="A16:E16"/>
    <mergeCell ref="A5:E5"/>
    <mergeCell ref="A7:E7"/>
    <mergeCell ref="A11:E11"/>
    <mergeCell ref="A6:E6"/>
    <mergeCell ref="A15:E15"/>
    <mergeCell ref="A17:H17"/>
    <mergeCell ref="A20:E20"/>
    <mergeCell ref="A21:E21"/>
    <mergeCell ref="A14:E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7">
      <selection activeCell="B44" sqref="B44:H44"/>
    </sheetView>
  </sheetViews>
  <sheetFormatPr defaultColWidth="11.421875" defaultRowHeight="12.75"/>
  <cols>
    <col min="1" max="1" width="16.00390625" style="26" customWidth="1"/>
    <col min="2" max="3" width="17.57421875" style="26" customWidth="1"/>
    <col min="4" max="4" width="17.57421875" style="57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92" t="s">
        <v>144</v>
      </c>
      <c r="B1" s="192"/>
      <c r="C1" s="192"/>
      <c r="D1" s="192"/>
      <c r="E1" s="192"/>
      <c r="F1" s="192"/>
      <c r="G1" s="192"/>
      <c r="H1" s="192"/>
    </row>
    <row r="2" spans="1:8" s="1" customFormat="1" ht="13.5" thickBot="1">
      <c r="A2" s="12"/>
      <c r="H2" s="13" t="s">
        <v>8</v>
      </c>
    </row>
    <row r="3" spans="1:8" s="1" customFormat="1" ht="26.25" thickBot="1">
      <c r="A3" s="66" t="s">
        <v>9</v>
      </c>
      <c r="B3" s="217">
        <v>2019</v>
      </c>
      <c r="C3" s="218"/>
      <c r="D3" s="218"/>
      <c r="E3" s="218"/>
      <c r="F3" s="218"/>
      <c r="G3" s="218"/>
      <c r="H3" s="219"/>
    </row>
    <row r="4" spans="1:8" s="1" customFormat="1" ht="77.25" thickBot="1">
      <c r="A4" s="67" t="s">
        <v>10</v>
      </c>
      <c r="B4" s="14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6" t="s">
        <v>17</v>
      </c>
    </row>
    <row r="5" spans="1:8" s="1" customFormat="1" ht="13.5" thickBot="1">
      <c r="A5" s="76"/>
      <c r="B5" s="77"/>
      <c r="C5" s="78"/>
      <c r="D5" s="78"/>
      <c r="E5" s="78"/>
      <c r="F5" s="78"/>
      <c r="G5" s="74"/>
      <c r="H5" s="75"/>
    </row>
    <row r="6" spans="1:8" s="1" customFormat="1" ht="12.75">
      <c r="A6" s="2">
        <v>634</v>
      </c>
      <c r="B6" s="3"/>
      <c r="C6" s="170"/>
      <c r="D6" s="4"/>
      <c r="E6" s="5">
        <v>40000</v>
      </c>
      <c r="F6" s="5"/>
      <c r="G6" s="6"/>
      <c r="H6" s="7"/>
    </row>
    <row r="7" spans="1:8" s="1" customFormat="1" ht="12.75">
      <c r="A7" s="17">
        <v>636</v>
      </c>
      <c r="B7" s="171"/>
      <c r="C7" s="172"/>
      <c r="D7" s="172"/>
      <c r="E7" s="172">
        <v>100000</v>
      </c>
      <c r="F7" s="172"/>
      <c r="G7" s="18"/>
      <c r="H7" s="19"/>
    </row>
    <row r="8" spans="1:8" s="1" customFormat="1" ht="12.75">
      <c r="A8" s="17">
        <v>652</v>
      </c>
      <c r="B8" s="171"/>
      <c r="C8" s="172"/>
      <c r="D8" s="172">
        <v>35999</v>
      </c>
      <c r="E8" s="172"/>
      <c r="F8" s="172"/>
      <c r="G8" s="18"/>
      <c r="H8" s="19"/>
    </row>
    <row r="9" spans="1:8" s="1" customFormat="1" ht="12.75">
      <c r="A9" s="17">
        <v>661</v>
      </c>
      <c r="B9" s="171"/>
      <c r="C9" s="172">
        <v>215000</v>
      </c>
      <c r="D9" s="172"/>
      <c r="E9" s="172"/>
      <c r="F9" s="172"/>
      <c r="G9" s="18"/>
      <c r="H9" s="19"/>
    </row>
    <row r="10" spans="1:8" s="1" customFormat="1" ht="12.75">
      <c r="A10" s="17">
        <v>663</v>
      </c>
      <c r="B10" s="171"/>
      <c r="C10" s="172"/>
      <c r="D10" s="172"/>
      <c r="E10" s="172"/>
      <c r="F10" s="172">
        <v>20000</v>
      </c>
      <c r="G10" s="18"/>
      <c r="H10" s="19"/>
    </row>
    <row r="11" spans="1:8" s="1" customFormat="1" ht="12.75">
      <c r="A11" s="17">
        <v>671</v>
      </c>
      <c r="B11" s="171">
        <v>1241736</v>
      </c>
      <c r="C11" s="172"/>
      <c r="D11" s="172"/>
      <c r="E11" s="172"/>
      <c r="F11" s="172"/>
      <c r="G11" s="18"/>
      <c r="H11" s="19"/>
    </row>
    <row r="12" spans="1:8" s="1" customFormat="1" ht="12.75">
      <c r="A12" s="17">
        <v>721</v>
      </c>
      <c r="B12" s="171"/>
      <c r="C12" s="172">
        <v>2500</v>
      </c>
      <c r="D12" s="172"/>
      <c r="E12" s="172"/>
      <c r="F12" s="172"/>
      <c r="G12" s="18"/>
      <c r="H12" s="19"/>
    </row>
    <row r="13" spans="1:8" s="1" customFormat="1" ht="12.75">
      <c r="A13" s="17"/>
      <c r="B13" s="171"/>
      <c r="C13" s="172"/>
      <c r="D13" s="172"/>
      <c r="E13" s="172"/>
      <c r="F13" s="172"/>
      <c r="G13" s="18"/>
      <c r="H13" s="19"/>
    </row>
    <row r="14" spans="1:8" s="1" customFormat="1" ht="13.5" thickBot="1">
      <c r="A14" s="169"/>
      <c r="B14" s="173"/>
      <c r="C14" s="174"/>
      <c r="D14" s="174"/>
      <c r="E14" s="174"/>
      <c r="F14" s="174"/>
      <c r="G14" s="20"/>
      <c r="H14" s="21"/>
    </row>
    <row r="15" spans="1:8" s="1" customFormat="1" ht="30" customHeight="1" thickBot="1">
      <c r="A15" s="22" t="s">
        <v>18</v>
      </c>
      <c r="B15" s="175">
        <v>1241736</v>
      </c>
      <c r="C15" s="176">
        <v>217500</v>
      </c>
      <c r="D15" s="177">
        <v>35999</v>
      </c>
      <c r="E15" s="176">
        <v>140000</v>
      </c>
      <c r="F15" s="177">
        <v>20000</v>
      </c>
      <c r="G15" s="23">
        <v>0</v>
      </c>
      <c r="H15" s="24">
        <v>0</v>
      </c>
    </row>
    <row r="16" spans="1:8" s="1" customFormat="1" ht="28.5" customHeight="1" thickBot="1">
      <c r="A16" s="22" t="s">
        <v>88</v>
      </c>
      <c r="B16" s="214">
        <v>1655235</v>
      </c>
      <c r="C16" s="215"/>
      <c r="D16" s="215"/>
      <c r="E16" s="215"/>
      <c r="F16" s="215"/>
      <c r="G16" s="215"/>
      <c r="H16" s="216"/>
    </row>
    <row r="17" spans="1:8" ht="13.5" thickBot="1">
      <c r="A17" s="10"/>
      <c r="B17" s="10"/>
      <c r="C17" s="10"/>
      <c r="D17" s="11"/>
      <c r="E17" s="25"/>
      <c r="H17" s="13"/>
    </row>
    <row r="18" spans="1:8" ht="24" customHeight="1" thickBot="1">
      <c r="A18" s="68" t="s">
        <v>9</v>
      </c>
      <c r="B18" s="217">
        <v>2020</v>
      </c>
      <c r="C18" s="218"/>
      <c r="D18" s="218"/>
      <c r="E18" s="218"/>
      <c r="F18" s="218"/>
      <c r="G18" s="218"/>
      <c r="H18" s="219"/>
    </row>
    <row r="19" spans="1:8" ht="77.25" thickBot="1">
      <c r="A19" s="69" t="s">
        <v>10</v>
      </c>
      <c r="B19" s="14" t="s">
        <v>11</v>
      </c>
      <c r="C19" s="15" t="s">
        <v>12</v>
      </c>
      <c r="D19" s="15" t="s">
        <v>13</v>
      </c>
      <c r="E19" s="15" t="s">
        <v>14</v>
      </c>
      <c r="F19" s="15" t="s">
        <v>15</v>
      </c>
      <c r="G19" s="15" t="s">
        <v>16</v>
      </c>
      <c r="H19" s="16" t="s">
        <v>17</v>
      </c>
    </row>
    <row r="20" spans="1:8" ht="12.75">
      <c r="A20" s="2">
        <v>634</v>
      </c>
      <c r="B20" s="3"/>
      <c r="C20" s="170"/>
      <c r="D20" s="4"/>
      <c r="E20" s="5">
        <v>40000</v>
      </c>
      <c r="F20" s="5"/>
      <c r="G20" s="6"/>
      <c r="H20" s="7"/>
    </row>
    <row r="21" spans="1:8" ht="12.75">
      <c r="A21" s="17">
        <v>636</v>
      </c>
      <c r="B21" s="171"/>
      <c r="C21" s="172"/>
      <c r="D21" s="172"/>
      <c r="E21" s="172">
        <v>100000</v>
      </c>
      <c r="F21" s="172"/>
      <c r="G21" s="18"/>
      <c r="H21" s="19"/>
    </row>
    <row r="22" spans="1:8" ht="12.75">
      <c r="A22" s="17">
        <v>652</v>
      </c>
      <c r="B22" s="171"/>
      <c r="C22" s="172"/>
      <c r="D22" s="172">
        <v>35999</v>
      </c>
      <c r="E22" s="172"/>
      <c r="F22" s="172"/>
      <c r="G22" s="18"/>
      <c r="H22" s="19"/>
    </row>
    <row r="23" spans="1:8" ht="12.75">
      <c r="A23" s="17">
        <v>661</v>
      </c>
      <c r="B23" s="171"/>
      <c r="C23" s="172">
        <v>215000</v>
      </c>
      <c r="D23" s="172"/>
      <c r="E23" s="172"/>
      <c r="F23" s="172"/>
      <c r="G23" s="18"/>
      <c r="H23" s="19"/>
    </row>
    <row r="24" spans="1:8" ht="12.75">
      <c r="A24" s="17">
        <v>663</v>
      </c>
      <c r="B24" s="171"/>
      <c r="C24" s="172"/>
      <c r="D24" s="172"/>
      <c r="E24" s="172"/>
      <c r="F24" s="172">
        <v>20000</v>
      </c>
      <c r="G24" s="18"/>
      <c r="H24" s="19"/>
    </row>
    <row r="25" spans="1:8" ht="12.75">
      <c r="A25" s="17">
        <v>671</v>
      </c>
      <c r="B25" s="171">
        <v>1241736</v>
      </c>
      <c r="C25" s="172"/>
      <c r="D25" s="172"/>
      <c r="E25" s="172"/>
      <c r="F25" s="172"/>
      <c r="G25" s="18"/>
      <c r="H25" s="19"/>
    </row>
    <row r="26" spans="1:8" ht="12.75">
      <c r="A26" s="17">
        <v>721</v>
      </c>
      <c r="B26" s="171"/>
      <c r="C26" s="172">
        <v>2500</v>
      </c>
      <c r="D26" s="172"/>
      <c r="E26" s="172"/>
      <c r="F26" s="172"/>
      <c r="G26" s="18"/>
      <c r="H26" s="19"/>
    </row>
    <row r="27" spans="1:8" ht="12.75">
      <c r="A27" s="17"/>
      <c r="B27" s="171"/>
      <c r="C27" s="172"/>
      <c r="D27" s="172"/>
      <c r="E27" s="172"/>
      <c r="F27" s="172"/>
      <c r="G27" s="18"/>
      <c r="H27" s="19"/>
    </row>
    <row r="28" spans="1:8" ht="13.5" thickBot="1">
      <c r="A28" s="169"/>
      <c r="B28" s="173"/>
      <c r="C28" s="174"/>
      <c r="D28" s="174"/>
      <c r="E28" s="174"/>
      <c r="F28" s="174"/>
      <c r="G28" s="20"/>
      <c r="H28" s="21"/>
    </row>
    <row r="29" spans="1:8" s="1" customFormat="1" ht="30" customHeight="1" thickBot="1">
      <c r="A29" s="22" t="s">
        <v>18</v>
      </c>
      <c r="B29" s="175">
        <v>1241736</v>
      </c>
      <c r="C29" s="176">
        <v>217500</v>
      </c>
      <c r="D29" s="177">
        <v>35999</v>
      </c>
      <c r="E29" s="176">
        <v>140000</v>
      </c>
      <c r="F29" s="177">
        <v>20000</v>
      </c>
      <c r="G29" s="23">
        <v>0</v>
      </c>
      <c r="H29" s="24">
        <v>0</v>
      </c>
    </row>
    <row r="30" spans="1:8" s="1" customFormat="1" ht="28.5" customHeight="1" thickBot="1">
      <c r="A30" s="22" t="s">
        <v>89</v>
      </c>
      <c r="B30" s="214">
        <v>1655235</v>
      </c>
      <c r="C30" s="215"/>
      <c r="D30" s="215"/>
      <c r="E30" s="215"/>
      <c r="F30" s="215"/>
      <c r="G30" s="215"/>
      <c r="H30" s="216"/>
    </row>
    <row r="31" spans="4:5" ht="13.5" thickBot="1">
      <c r="D31" s="27"/>
      <c r="E31" s="28"/>
    </row>
    <row r="32" spans="1:8" ht="26.25" thickBot="1">
      <c r="A32" s="68" t="s">
        <v>9</v>
      </c>
      <c r="B32" s="217">
        <v>2021</v>
      </c>
      <c r="C32" s="218"/>
      <c r="D32" s="218"/>
      <c r="E32" s="218"/>
      <c r="F32" s="218"/>
      <c r="G32" s="218"/>
      <c r="H32" s="219"/>
    </row>
    <row r="33" spans="1:8" ht="77.25" thickBot="1">
      <c r="A33" s="69" t="s">
        <v>10</v>
      </c>
      <c r="B33" s="14" t="s">
        <v>11</v>
      </c>
      <c r="C33" s="15" t="s">
        <v>12</v>
      </c>
      <c r="D33" s="15" t="s">
        <v>13</v>
      </c>
      <c r="E33" s="15" t="s">
        <v>14</v>
      </c>
      <c r="F33" s="15" t="s">
        <v>15</v>
      </c>
      <c r="G33" s="15" t="s">
        <v>16</v>
      </c>
      <c r="H33" s="16" t="s">
        <v>17</v>
      </c>
    </row>
    <row r="34" spans="1:8" ht="12.75">
      <c r="A34" s="2">
        <v>634</v>
      </c>
      <c r="B34" s="3"/>
      <c r="C34" s="170"/>
      <c r="D34" s="4"/>
      <c r="E34" s="5">
        <v>40000</v>
      </c>
      <c r="F34" s="5"/>
      <c r="G34" s="6"/>
      <c r="H34" s="7"/>
    </row>
    <row r="35" spans="1:8" ht="12.75">
      <c r="A35" s="17">
        <v>636</v>
      </c>
      <c r="B35" s="171"/>
      <c r="C35" s="172"/>
      <c r="D35" s="172"/>
      <c r="E35" s="172">
        <v>100000</v>
      </c>
      <c r="F35" s="172"/>
      <c r="G35" s="18"/>
      <c r="H35" s="19"/>
    </row>
    <row r="36" spans="1:8" ht="12.75">
      <c r="A36" s="17">
        <v>652</v>
      </c>
      <c r="B36" s="171"/>
      <c r="C36" s="172"/>
      <c r="D36" s="172">
        <v>35999</v>
      </c>
      <c r="E36" s="172"/>
      <c r="F36" s="172"/>
      <c r="G36" s="18"/>
      <c r="H36" s="19"/>
    </row>
    <row r="37" spans="1:8" ht="12.75">
      <c r="A37" s="17">
        <v>661</v>
      </c>
      <c r="B37" s="171"/>
      <c r="C37" s="172">
        <v>215000</v>
      </c>
      <c r="D37" s="172"/>
      <c r="E37" s="172"/>
      <c r="F37" s="172"/>
      <c r="G37" s="18"/>
      <c r="H37" s="19"/>
    </row>
    <row r="38" spans="1:8" ht="12.75">
      <c r="A38" s="17">
        <v>663</v>
      </c>
      <c r="B38" s="171"/>
      <c r="C38" s="172"/>
      <c r="D38" s="172"/>
      <c r="E38" s="172"/>
      <c r="F38" s="172">
        <v>20000</v>
      </c>
      <c r="G38" s="18"/>
      <c r="H38" s="19"/>
    </row>
    <row r="39" spans="1:8" ht="13.5" customHeight="1">
      <c r="A39" s="17">
        <v>671</v>
      </c>
      <c r="B39" s="171">
        <v>1241736</v>
      </c>
      <c r="C39" s="172"/>
      <c r="D39" s="172"/>
      <c r="E39" s="172"/>
      <c r="F39" s="172"/>
      <c r="G39" s="18"/>
      <c r="H39" s="19"/>
    </row>
    <row r="40" spans="1:8" ht="13.5" customHeight="1">
      <c r="A40" s="17">
        <v>721</v>
      </c>
      <c r="B40" s="171"/>
      <c r="C40" s="172">
        <v>2500</v>
      </c>
      <c r="D40" s="172"/>
      <c r="E40" s="172"/>
      <c r="F40" s="172"/>
      <c r="G40" s="18"/>
      <c r="H40" s="19"/>
    </row>
    <row r="41" spans="1:8" ht="13.5" customHeight="1">
      <c r="A41" s="17"/>
      <c r="B41" s="171"/>
      <c r="C41" s="172"/>
      <c r="D41" s="172"/>
      <c r="E41" s="172"/>
      <c r="F41" s="172"/>
      <c r="G41" s="18"/>
      <c r="H41" s="19"/>
    </row>
    <row r="42" spans="1:8" ht="13.5" thickBot="1">
      <c r="A42" s="169"/>
      <c r="B42" s="173"/>
      <c r="C42" s="174"/>
      <c r="D42" s="174"/>
      <c r="E42" s="174"/>
      <c r="F42" s="174"/>
      <c r="G42" s="20"/>
      <c r="H42" s="21"/>
    </row>
    <row r="43" spans="1:8" s="1" customFormat="1" ht="30" customHeight="1" thickBot="1">
      <c r="A43" s="22" t="s">
        <v>18</v>
      </c>
      <c r="B43" s="175">
        <v>1241736</v>
      </c>
      <c r="C43" s="176">
        <v>217500</v>
      </c>
      <c r="D43" s="177">
        <v>35999</v>
      </c>
      <c r="E43" s="176">
        <v>140000</v>
      </c>
      <c r="F43" s="177">
        <v>20000</v>
      </c>
      <c r="G43" s="23">
        <v>0</v>
      </c>
      <c r="H43" s="24">
        <v>0</v>
      </c>
    </row>
    <row r="44" spans="1:8" s="1" customFormat="1" ht="28.5" customHeight="1" thickBot="1">
      <c r="A44" s="22" t="s">
        <v>94</v>
      </c>
      <c r="B44" s="214">
        <f>B43+C43+D43+E43+F43+G43+H43</f>
        <v>1655235</v>
      </c>
      <c r="C44" s="215"/>
      <c r="D44" s="215"/>
      <c r="E44" s="215"/>
      <c r="F44" s="215"/>
      <c r="G44" s="215"/>
      <c r="H44" s="216"/>
    </row>
    <row r="45" spans="3:5" ht="13.5" customHeight="1">
      <c r="C45" s="29"/>
      <c r="D45" s="27"/>
      <c r="E45" s="30"/>
    </row>
    <row r="46" spans="3:5" ht="13.5" customHeight="1">
      <c r="C46" s="29"/>
      <c r="D46" s="31"/>
      <c r="E46" s="32"/>
    </row>
    <row r="47" spans="4:5" ht="13.5" customHeight="1">
      <c r="D47" s="33"/>
      <c r="E47" s="34"/>
    </row>
    <row r="48" spans="4:5" ht="13.5" customHeight="1">
      <c r="D48" s="35"/>
      <c r="E48" s="36"/>
    </row>
    <row r="49" spans="4:5" ht="13.5" customHeight="1">
      <c r="D49" s="27"/>
      <c r="E49" s="28"/>
    </row>
    <row r="50" spans="3:5" ht="28.5" customHeight="1">
      <c r="C50" s="29"/>
      <c r="D50" s="27"/>
      <c r="E50" s="37"/>
    </row>
    <row r="51" spans="3:5" ht="13.5" customHeight="1">
      <c r="C51" s="29"/>
      <c r="D51" s="27"/>
      <c r="E51" s="32"/>
    </row>
    <row r="52" spans="4:5" ht="13.5" customHeight="1">
      <c r="D52" s="27"/>
      <c r="E52" s="28"/>
    </row>
    <row r="53" spans="4:5" ht="13.5" customHeight="1">
      <c r="D53" s="27"/>
      <c r="E53" s="36"/>
    </row>
    <row r="54" spans="4:5" ht="13.5" customHeight="1">
      <c r="D54" s="27"/>
      <c r="E54" s="28"/>
    </row>
    <row r="55" spans="4:5" ht="22.5" customHeight="1">
      <c r="D55" s="27"/>
      <c r="E55" s="38"/>
    </row>
    <row r="56" spans="4:5" ht="13.5" customHeight="1">
      <c r="D56" s="33"/>
      <c r="E56" s="34"/>
    </row>
    <row r="57" spans="2:5" ht="13.5" customHeight="1">
      <c r="B57" s="29"/>
      <c r="D57" s="33"/>
      <c r="E57" s="39"/>
    </row>
    <row r="58" spans="3:5" ht="13.5" customHeight="1">
      <c r="C58" s="29"/>
      <c r="D58" s="33"/>
      <c r="E58" s="40"/>
    </row>
    <row r="59" spans="3:5" ht="13.5" customHeight="1">
      <c r="C59" s="29"/>
      <c r="D59" s="35"/>
      <c r="E59" s="32"/>
    </row>
    <row r="60" spans="4:5" ht="13.5" customHeight="1">
      <c r="D60" s="27"/>
      <c r="E60" s="28"/>
    </row>
    <row r="61" spans="2:5" ht="13.5" customHeight="1">
      <c r="B61" s="29"/>
      <c r="D61" s="27"/>
      <c r="E61" s="30"/>
    </row>
    <row r="62" spans="3:5" ht="13.5" customHeight="1">
      <c r="C62" s="29"/>
      <c r="D62" s="27"/>
      <c r="E62" s="39"/>
    </row>
    <row r="63" spans="3:5" ht="13.5" customHeight="1">
      <c r="C63" s="29"/>
      <c r="D63" s="35"/>
      <c r="E63" s="32"/>
    </row>
    <row r="64" spans="4:5" ht="13.5" customHeight="1">
      <c r="D64" s="33"/>
      <c r="E64" s="28"/>
    </row>
    <row r="65" spans="3:5" ht="13.5" customHeight="1">
      <c r="C65" s="29"/>
      <c r="D65" s="33"/>
      <c r="E65" s="39"/>
    </row>
    <row r="66" spans="4:5" ht="22.5" customHeight="1">
      <c r="D66" s="35"/>
      <c r="E66" s="38"/>
    </row>
    <row r="67" spans="4:5" ht="13.5" customHeight="1">
      <c r="D67" s="27"/>
      <c r="E67" s="28"/>
    </row>
    <row r="68" spans="4:5" ht="13.5" customHeight="1">
      <c r="D68" s="35"/>
      <c r="E68" s="32"/>
    </row>
    <row r="69" spans="4:5" ht="13.5" customHeight="1">
      <c r="D69" s="27"/>
      <c r="E69" s="28"/>
    </row>
    <row r="70" spans="4:5" ht="13.5" customHeight="1">
      <c r="D70" s="27"/>
      <c r="E70" s="28"/>
    </row>
    <row r="71" spans="1:5" ht="13.5" customHeight="1">
      <c r="A71" s="29"/>
      <c r="D71" s="41"/>
      <c r="E71" s="39"/>
    </row>
    <row r="72" spans="2:5" ht="13.5" customHeight="1">
      <c r="B72" s="29"/>
      <c r="C72" s="29"/>
      <c r="D72" s="42"/>
      <c r="E72" s="39"/>
    </row>
    <row r="73" spans="2:5" ht="13.5" customHeight="1">
      <c r="B73" s="29"/>
      <c r="C73" s="29"/>
      <c r="D73" s="42"/>
      <c r="E73" s="30"/>
    </row>
    <row r="74" spans="2:5" ht="13.5" customHeight="1">
      <c r="B74" s="29"/>
      <c r="C74" s="29"/>
      <c r="D74" s="35"/>
      <c r="E74" s="36"/>
    </row>
    <row r="75" spans="4:5" ht="12.75">
      <c r="D75" s="27"/>
      <c r="E75" s="28"/>
    </row>
    <row r="76" spans="2:5" ht="12.75">
      <c r="B76" s="29"/>
      <c r="D76" s="27"/>
      <c r="E76" s="39"/>
    </row>
    <row r="77" spans="3:5" ht="12.75">
      <c r="C77" s="29"/>
      <c r="D77" s="27"/>
      <c r="E77" s="30"/>
    </row>
    <row r="78" spans="3:5" ht="12.75">
      <c r="C78" s="29"/>
      <c r="D78" s="35"/>
      <c r="E78" s="32"/>
    </row>
    <row r="79" spans="4:5" ht="12.75">
      <c r="D79" s="27"/>
      <c r="E79" s="28"/>
    </row>
    <row r="80" spans="4:5" ht="12.75">
      <c r="D80" s="27"/>
      <c r="E80" s="28"/>
    </row>
    <row r="81" spans="4:5" ht="12.75">
      <c r="D81" s="43"/>
      <c r="E81" s="44"/>
    </row>
    <row r="82" spans="4:5" ht="12.75">
      <c r="D82" s="27"/>
      <c r="E82" s="28"/>
    </row>
    <row r="83" spans="4:5" ht="12.75">
      <c r="D83" s="27"/>
      <c r="E83" s="28"/>
    </row>
    <row r="84" spans="4:5" ht="12.75">
      <c r="D84" s="27"/>
      <c r="E84" s="28"/>
    </row>
    <row r="85" spans="4:5" ht="12.75">
      <c r="D85" s="35"/>
      <c r="E85" s="32"/>
    </row>
    <row r="86" spans="4:5" ht="12.75">
      <c r="D86" s="27"/>
      <c r="E86" s="28"/>
    </row>
    <row r="87" spans="4:5" ht="12.75">
      <c r="D87" s="35"/>
      <c r="E87" s="32"/>
    </row>
    <row r="88" spans="4:5" ht="12.75">
      <c r="D88" s="27"/>
      <c r="E88" s="28"/>
    </row>
    <row r="89" spans="4:5" ht="12.75">
      <c r="D89" s="27"/>
      <c r="E89" s="28"/>
    </row>
    <row r="90" spans="4:5" ht="12.75">
      <c r="D90" s="27"/>
      <c r="E90" s="28"/>
    </row>
    <row r="91" spans="4:5" ht="12.75">
      <c r="D91" s="27"/>
      <c r="E91" s="28"/>
    </row>
    <row r="92" spans="1:5" ht="28.5" customHeight="1">
      <c r="A92" s="45"/>
      <c r="B92" s="45"/>
      <c r="C92" s="45"/>
      <c r="D92" s="46"/>
      <c r="E92" s="47"/>
    </row>
    <row r="93" spans="3:5" ht="12.75">
      <c r="C93" s="29"/>
      <c r="D93" s="27"/>
      <c r="E93" s="30"/>
    </row>
    <row r="94" spans="4:5" ht="12.75">
      <c r="D94" s="48"/>
      <c r="E94" s="49"/>
    </row>
    <row r="95" spans="4:5" ht="12.75">
      <c r="D95" s="27"/>
      <c r="E95" s="28"/>
    </row>
    <row r="96" spans="4:5" ht="12.75">
      <c r="D96" s="43"/>
      <c r="E96" s="44"/>
    </row>
    <row r="97" spans="4:5" ht="12.75">
      <c r="D97" s="43"/>
      <c r="E97" s="44"/>
    </row>
    <row r="98" spans="4:5" ht="12.75">
      <c r="D98" s="27"/>
      <c r="E98" s="28"/>
    </row>
    <row r="99" spans="4:5" ht="12.75">
      <c r="D99" s="35"/>
      <c r="E99" s="32"/>
    </row>
    <row r="100" spans="4:5" ht="12.75">
      <c r="D100" s="27"/>
      <c r="E100" s="28"/>
    </row>
    <row r="101" spans="4:5" ht="12.75">
      <c r="D101" s="27"/>
      <c r="E101" s="28"/>
    </row>
    <row r="102" spans="4:5" ht="12.75">
      <c r="D102" s="35"/>
      <c r="E102" s="32"/>
    </row>
    <row r="103" spans="4:5" ht="12.75">
      <c r="D103" s="27"/>
      <c r="E103" s="28"/>
    </row>
    <row r="104" spans="4:5" ht="12.75">
      <c r="D104" s="43"/>
      <c r="E104" s="44"/>
    </row>
    <row r="105" spans="4:5" ht="12.75">
      <c r="D105" s="35"/>
      <c r="E105" s="49"/>
    </row>
    <row r="106" spans="4:5" ht="12.75">
      <c r="D106" s="33"/>
      <c r="E106" s="44"/>
    </row>
    <row r="107" spans="4:5" ht="12.75">
      <c r="D107" s="35"/>
      <c r="E107" s="32"/>
    </row>
    <row r="108" spans="4:5" ht="12.75">
      <c r="D108" s="27"/>
      <c r="E108" s="28"/>
    </row>
    <row r="109" spans="3:5" ht="12.75">
      <c r="C109" s="29"/>
      <c r="D109" s="27"/>
      <c r="E109" s="30"/>
    </row>
    <row r="110" spans="4:5" ht="12.75">
      <c r="D110" s="33"/>
      <c r="E110" s="32"/>
    </row>
    <row r="111" spans="4:5" ht="12.75">
      <c r="D111" s="33"/>
      <c r="E111" s="44"/>
    </row>
    <row r="112" spans="3:5" ht="12.75">
      <c r="C112" s="29"/>
      <c r="D112" s="33"/>
      <c r="E112" s="50"/>
    </row>
    <row r="113" spans="3:5" ht="12.75">
      <c r="C113" s="29"/>
      <c r="D113" s="35"/>
      <c r="E113" s="36"/>
    </row>
    <row r="114" spans="4:5" ht="12.75">
      <c r="D114" s="27"/>
      <c r="E114" s="28"/>
    </row>
    <row r="115" spans="4:5" ht="12.75">
      <c r="D115" s="48"/>
      <c r="E115" s="51"/>
    </row>
    <row r="116" spans="4:5" ht="11.25" customHeight="1">
      <c r="D116" s="43"/>
      <c r="E116" s="44"/>
    </row>
    <row r="117" spans="2:5" ht="24" customHeight="1">
      <c r="B117" s="29"/>
      <c r="D117" s="43"/>
      <c r="E117" s="52"/>
    </row>
    <row r="118" spans="3:5" ht="15" customHeight="1">
      <c r="C118" s="29"/>
      <c r="D118" s="43"/>
      <c r="E118" s="52"/>
    </row>
    <row r="119" spans="4:5" ht="11.25" customHeight="1">
      <c r="D119" s="48"/>
      <c r="E119" s="49"/>
    </row>
    <row r="120" spans="4:5" ht="12.75">
      <c r="D120" s="43"/>
      <c r="E120" s="44"/>
    </row>
    <row r="121" spans="2:5" ht="13.5" customHeight="1">
      <c r="B121" s="29"/>
      <c r="D121" s="43"/>
      <c r="E121" s="53"/>
    </row>
    <row r="122" spans="3:5" ht="12.75" customHeight="1">
      <c r="C122" s="29"/>
      <c r="D122" s="43"/>
      <c r="E122" s="30"/>
    </row>
    <row r="123" spans="3:5" ht="12.75" customHeight="1">
      <c r="C123" s="29"/>
      <c r="D123" s="35"/>
      <c r="E123" s="36"/>
    </row>
    <row r="124" spans="4:5" ht="12.75">
      <c r="D124" s="27"/>
      <c r="E124" s="28"/>
    </row>
    <row r="125" spans="3:5" ht="12.75">
      <c r="C125" s="29"/>
      <c r="D125" s="27"/>
      <c r="E125" s="50"/>
    </row>
    <row r="126" spans="4:5" ht="12.75">
      <c r="D126" s="48"/>
      <c r="E126" s="49"/>
    </row>
    <row r="127" spans="4:5" ht="12.75">
      <c r="D127" s="43"/>
      <c r="E127" s="44"/>
    </row>
    <row r="128" spans="4:5" ht="12.75">
      <c r="D128" s="27"/>
      <c r="E128" s="28"/>
    </row>
    <row r="129" spans="1:5" ht="19.5" customHeight="1">
      <c r="A129" s="54"/>
      <c r="B129" s="10"/>
      <c r="C129" s="10"/>
      <c r="D129" s="10"/>
      <c r="E129" s="39"/>
    </row>
    <row r="130" spans="1:5" ht="15" customHeight="1">
      <c r="A130" s="29"/>
      <c r="D130" s="41"/>
      <c r="E130" s="39"/>
    </row>
    <row r="131" spans="1:5" ht="12.75">
      <c r="A131" s="29"/>
      <c r="B131" s="29"/>
      <c r="D131" s="41"/>
      <c r="E131" s="30"/>
    </row>
    <row r="132" spans="3:5" ht="12.75">
      <c r="C132" s="29"/>
      <c r="D132" s="27"/>
      <c r="E132" s="39"/>
    </row>
    <row r="133" spans="4:5" ht="12.75">
      <c r="D133" s="31"/>
      <c r="E133" s="32"/>
    </row>
    <row r="134" spans="2:5" ht="12.75">
      <c r="B134" s="29"/>
      <c r="D134" s="27"/>
      <c r="E134" s="30"/>
    </row>
    <row r="135" spans="3:5" ht="12.75">
      <c r="C135" s="29"/>
      <c r="D135" s="27"/>
      <c r="E135" s="30"/>
    </row>
    <row r="136" spans="4:5" ht="12.75">
      <c r="D136" s="35"/>
      <c r="E136" s="36"/>
    </row>
    <row r="137" spans="3:5" ht="22.5" customHeight="1">
      <c r="C137" s="29"/>
      <c r="D137" s="27"/>
      <c r="E137" s="37"/>
    </row>
    <row r="138" spans="4:5" ht="12.75">
      <c r="D138" s="27"/>
      <c r="E138" s="36"/>
    </row>
    <row r="139" spans="2:5" ht="12.75">
      <c r="B139" s="29"/>
      <c r="D139" s="33"/>
      <c r="E139" s="39"/>
    </row>
    <row r="140" spans="3:5" ht="12.75">
      <c r="C140" s="29"/>
      <c r="D140" s="33"/>
      <c r="E140" s="40"/>
    </row>
    <row r="141" spans="4:5" ht="12.75">
      <c r="D141" s="35"/>
      <c r="E141" s="32"/>
    </row>
    <row r="142" spans="1:5" ht="13.5" customHeight="1">
      <c r="A142" s="29"/>
      <c r="D142" s="41"/>
      <c r="E142" s="39"/>
    </row>
    <row r="143" spans="2:5" ht="13.5" customHeight="1">
      <c r="B143" s="29"/>
      <c r="D143" s="27"/>
      <c r="E143" s="39"/>
    </row>
    <row r="144" spans="3:5" ht="13.5" customHeight="1">
      <c r="C144" s="29"/>
      <c r="D144" s="27"/>
      <c r="E144" s="30"/>
    </row>
    <row r="145" spans="3:5" ht="12.75">
      <c r="C145" s="29"/>
      <c r="D145" s="35"/>
      <c r="E145" s="32"/>
    </row>
    <row r="146" spans="3:5" ht="12.75">
      <c r="C146" s="29"/>
      <c r="D146" s="27"/>
      <c r="E146" s="30"/>
    </row>
    <row r="147" spans="4:5" ht="12.75">
      <c r="D147" s="48"/>
      <c r="E147" s="49"/>
    </row>
    <row r="148" spans="3:5" ht="12.75">
      <c r="C148" s="29"/>
      <c r="D148" s="33"/>
      <c r="E148" s="50"/>
    </row>
    <row r="149" spans="3:5" ht="12.75">
      <c r="C149" s="29"/>
      <c r="D149" s="35"/>
      <c r="E149" s="36"/>
    </row>
    <row r="150" spans="4:5" ht="12.75">
      <c r="D150" s="48"/>
      <c r="E150" s="55"/>
    </row>
    <row r="151" spans="2:5" ht="12.75">
      <c r="B151" s="29"/>
      <c r="D151" s="43"/>
      <c r="E151" s="53"/>
    </row>
    <row r="152" spans="3:5" ht="12.75">
      <c r="C152" s="29"/>
      <c r="D152" s="43"/>
      <c r="E152" s="30"/>
    </row>
    <row r="153" spans="3:5" ht="12.75">
      <c r="C153" s="29"/>
      <c r="D153" s="35"/>
      <c r="E153" s="36"/>
    </row>
    <row r="154" spans="3:5" ht="12.75">
      <c r="C154" s="29"/>
      <c r="D154" s="35"/>
      <c r="E154" s="36"/>
    </row>
    <row r="155" spans="4:5" ht="12.75">
      <c r="D155" s="27"/>
      <c r="E155" s="28"/>
    </row>
    <row r="156" spans="1:5" s="56" customFormat="1" ht="18" customHeight="1">
      <c r="A156" s="220"/>
      <c r="B156" s="221"/>
      <c r="C156" s="221"/>
      <c r="D156" s="221"/>
      <c r="E156" s="221"/>
    </row>
    <row r="157" spans="1:5" ht="28.5" customHeight="1">
      <c r="A157" s="45"/>
      <c r="B157" s="45"/>
      <c r="C157" s="45"/>
      <c r="D157" s="46"/>
      <c r="E157" s="47"/>
    </row>
    <row r="159" spans="1:5" ht="15.75">
      <c r="A159" s="58"/>
      <c r="B159" s="29"/>
      <c r="C159" s="29"/>
      <c r="D159" s="59"/>
      <c r="E159" s="9"/>
    </row>
    <row r="160" spans="1:5" ht="12.75">
      <c r="A160" s="29"/>
      <c r="B160" s="29"/>
      <c r="C160" s="29"/>
      <c r="D160" s="59"/>
      <c r="E160" s="9"/>
    </row>
    <row r="161" spans="1:5" ht="17.25" customHeight="1">
      <c r="A161" s="29"/>
      <c r="B161" s="29"/>
      <c r="C161" s="29"/>
      <c r="D161" s="59"/>
      <c r="E161" s="9"/>
    </row>
    <row r="162" spans="1:5" ht="13.5" customHeight="1">
      <c r="A162" s="29"/>
      <c r="B162" s="29"/>
      <c r="C162" s="29"/>
      <c r="D162" s="59"/>
      <c r="E162" s="9"/>
    </row>
    <row r="163" spans="1:5" ht="12.75">
      <c r="A163" s="29"/>
      <c r="B163" s="29"/>
      <c r="C163" s="29"/>
      <c r="D163" s="59"/>
      <c r="E163" s="9"/>
    </row>
    <row r="164" spans="1:3" ht="12.75">
      <c r="A164" s="29"/>
      <c r="B164" s="29"/>
      <c r="C164" s="29"/>
    </row>
    <row r="165" spans="1:5" ht="12.75">
      <c r="A165" s="29"/>
      <c r="B165" s="29"/>
      <c r="C165" s="29"/>
      <c r="D165" s="59"/>
      <c r="E165" s="9"/>
    </row>
    <row r="166" spans="1:5" ht="12.75">
      <c r="A166" s="29"/>
      <c r="B166" s="29"/>
      <c r="C166" s="29"/>
      <c r="D166" s="59"/>
      <c r="E166" s="60"/>
    </row>
    <row r="167" spans="1:5" ht="12.75">
      <c r="A167" s="29"/>
      <c r="B167" s="29"/>
      <c r="C167" s="29"/>
      <c r="D167" s="59"/>
      <c r="E167" s="9"/>
    </row>
    <row r="168" spans="1:5" ht="22.5" customHeight="1">
      <c r="A168" s="29"/>
      <c r="B168" s="29"/>
      <c r="C168" s="29"/>
      <c r="D168" s="59"/>
      <c r="E168" s="37"/>
    </row>
    <row r="169" spans="4:5" ht="22.5" customHeight="1">
      <c r="D169" s="35"/>
      <c r="E169" s="38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0"/>
  <sheetViews>
    <sheetView tabSelected="1" zoomScale="70" zoomScaleNormal="70" zoomScalePageLayoutView="0" workbookViewId="0" topLeftCell="A2">
      <pane ySplit="1" topLeftCell="A3" activePane="bottomLeft" state="frozen"/>
      <selection pane="topLeft" activeCell="A2" sqref="A2"/>
      <selection pane="bottomLeft" activeCell="D221" sqref="D221"/>
    </sheetView>
  </sheetViews>
  <sheetFormatPr defaultColWidth="11.421875" defaultRowHeight="12.75"/>
  <cols>
    <col min="1" max="1" width="13.421875" style="71" customWidth="1"/>
    <col min="2" max="2" width="6.28125" style="71" customWidth="1"/>
    <col min="3" max="3" width="34.421875" style="72" customWidth="1"/>
    <col min="4" max="4" width="15.8515625" style="73" customWidth="1"/>
    <col min="5" max="5" width="16.7109375" style="73" customWidth="1"/>
    <col min="6" max="6" width="12.421875" style="73" bestFit="1" customWidth="1"/>
    <col min="7" max="7" width="14.140625" style="73" bestFit="1" customWidth="1"/>
    <col min="8" max="8" width="11.8515625" style="73" customWidth="1"/>
    <col min="9" max="9" width="13.28125" style="73" customWidth="1"/>
    <col min="10" max="10" width="14.28125" style="73" customWidth="1"/>
    <col min="11" max="11" width="10.00390625" style="73" bestFit="1" customWidth="1"/>
    <col min="12" max="13" width="15.57421875" style="73" customWidth="1"/>
    <col min="14" max="16384" width="11.421875" style="8" customWidth="1"/>
  </cols>
  <sheetData>
    <row r="1" spans="1:13" ht="24" customHeight="1" thickBot="1">
      <c r="A1" s="222" t="s">
        <v>146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s="9" customFormat="1" ht="67.5">
      <c r="A2" s="109" t="s">
        <v>19</v>
      </c>
      <c r="B2" s="110" t="s">
        <v>138</v>
      </c>
      <c r="C2" s="110" t="s">
        <v>20</v>
      </c>
      <c r="D2" s="111" t="s">
        <v>95</v>
      </c>
      <c r="E2" s="112" t="s">
        <v>11</v>
      </c>
      <c r="F2" s="112" t="s">
        <v>12</v>
      </c>
      <c r="G2" s="112" t="s">
        <v>13</v>
      </c>
      <c r="H2" s="112" t="s">
        <v>14</v>
      </c>
      <c r="I2" s="112" t="s">
        <v>21</v>
      </c>
      <c r="J2" s="112" t="s">
        <v>16</v>
      </c>
      <c r="K2" s="112" t="s">
        <v>17</v>
      </c>
      <c r="L2" s="111" t="s">
        <v>90</v>
      </c>
      <c r="M2" s="113" t="s">
        <v>96</v>
      </c>
    </row>
    <row r="3" spans="1:13" ht="38.25">
      <c r="A3" s="114" t="s">
        <v>97</v>
      </c>
      <c r="B3" s="87"/>
      <c r="C3" s="85" t="s">
        <v>98</v>
      </c>
      <c r="D3" s="94">
        <f>SUM(D4)</f>
        <v>1655235</v>
      </c>
      <c r="E3" s="94">
        <f aca="true" t="shared" si="0" ref="E3:K3">SUM(E4)</f>
        <v>1241736</v>
      </c>
      <c r="F3" s="94">
        <f t="shared" si="0"/>
        <v>243499</v>
      </c>
      <c r="G3" s="94">
        <f t="shared" si="0"/>
        <v>10000</v>
      </c>
      <c r="H3" s="94">
        <f t="shared" si="0"/>
        <v>140000</v>
      </c>
      <c r="I3" s="94">
        <f t="shared" si="0"/>
        <v>20000</v>
      </c>
      <c r="J3" s="94">
        <f t="shared" si="0"/>
        <v>0</v>
      </c>
      <c r="K3" s="94">
        <f t="shared" si="0"/>
        <v>0</v>
      </c>
      <c r="L3" s="94">
        <f>SUM(L4)</f>
        <v>1655235</v>
      </c>
      <c r="M3" s="94">
        <f>SUM(M4)</f>
        <v>1655235</v>
      </c>
    </row>
    <row r="4" spans="1:13" ht="38.25">
      <c r="A4" s="115" t="s">
        <v>99</v>
      </c>
      <c r="B4" s="88"/>
      <c r="C4" s="79" t="s">
        <v>98</v>
      </c>
      <c r="D4" s="95">
        <f>SUM(D5)</f>
        <v>1655235</v>
      </c>
      <c r="E4" s="95">
        <f aca="true" t="shared" si="1" ref="E4:K4">SUM(E5)</f>
        <v>1241736</v>
      </c>
      <c r="F4" s="95">
        <f t="shared" si="1"/>
        <v>243499</v>
      </c>
      <c r="G4" s="95">
        <f t="shared" si="1"/>
        <v>10000</v>
      </c>
      <c r="H4" s="95">
        <f t="shared" si="1"/>
        <v>140000</v>
      </c>
      <c r="I4" s="95">
        <f t="shared" si="1"/>
        <v>20000</v>
      </c>
      <c r="J4" s="95">
        <f t="shared" si="1"/>
        <v>0</v>
      </c>
      <c r="K4" s="95">
        <f t="shared" si="1"/>
        <v>0</v>
      </c>
      <c r="L4" s="95">
        <f>SUM(L5)</f>
        <v>1655235</v>
      </c>
      <c r="M4" s="95">
        <f>SUM(M5)</f>
        <v>1655235</v>
      </c>
    </row>
    <row r="5" spans="1:13" ht="25.5">
      <c r="A5" s="116" t="s">
        <v>104</v>
      </c>
      <c r="B5" s="89"/>
      <c r="C5" s="79" t="s">
        <v>105</v>
      </c>
      <c r="D5" s="96">
        <v>1655235</v>
      </c>
      <c r="E5" s="96">
        <v>1241736</v>
      </c>
      <c r="F5" s="96">
        <v>243499</v>
      </c>
      <c r="G5" s="96">
        <v>10000</v>
      </c>
      <c r="H5" s="96">
        <v>140000</v>
      </c>
      <c r="I5" s="96">
        <v>20000</v>
      </c>
      <c r="J5" s="96">
        <v>0</v>
      </c>
      <c r="K5" s="96">
        <v>0</v>
      </c>
      <c r="L5" s="96">
        <v>1655235</v>
      </c>
      <c r="M5" s="96">
        <v>1655235</v>
      </c>
    </row>
    <row r="6" spans="1:13" ht="38.25">
      <c r="A6" s="117" t="s">
        <v>106</v>
      </c>
      <c r="B6" s="90"/>
      <c r="C6" s="80" t="s">
        <v>107</v>
      </c>
      <c r="D6" s="97">
        <f>SUM(D7,D13,D23,D30,D67)</f>
        <v>818536</v>
      </c>
      <c r="E6" s="97">
        <f aca="true" t="shared" si="2" ref="E6:K6">SUM(E7,E13,E23,E30,E67)</f>
        <v>818536</v>
      </c>
      <c r="F6" s="97">
        <f t="shared" si="2"/>
        <v>0</v>
      </c>
      <c r="G6" s="97">
        <f t="shared" si="2"/>
        <v>0</v>
      </c>
      <c r="H6" s="97">
        <f t="shared" si="2"/>
        <v>0</v>
      </c>
      <c r="I6" s="97">
        <f t="shared" si="2"/>
        <v>0</v>
      </c>
      <c r="J6" s="97">
        <f t="shared" si="2"/>
        <v>0</v>
      </c>
      <c r="K6" s="97">
        <f t="shared" si="2"/>
        <v>0</v>
      </c>
      <c r="L6" s="97">
        <f>SUM(L7,L13,L23,L30,L67)</f>
        <v>818536</v>
      </c>
      <c r="M6" s="97">
        <f>SUM(M7,M13,M23,M30,M67)</f>
        <v>818536</v>
      </c>
    </row>
    <row r="7" spans="1:13" ht="25.5">
      <c r="A7" s="118" t="s">
        <v>108</v>
      </c>
      <c r="B7" s="91"/>
      <c r="C7" s="81" t="s">
        <v>109</v>
      </c>
      <c r="D7" s="98">
        <f>SUM(D8)</f>
        <v>0</v>
      </c>
      <c r="E7" s="98">
        <f aca="true" t="shared" si="3" ref="E7:K8">SUM(E8)</f>
        <v>0</v>
      </c>
      <c r="F7" s="98">
        <f t="shared" si="3"/>
        <v>0</v>
      </c>
      <c r="G7" s="98">
        <f t="shared" si="3"/>
        <v>0</v>
      </c>
      <c r="H7" s="98">
        <f t="shared" si="3"/>
        <v>0</v>
      </c>
      <c r="I7" s="98">
        <f t="shared" si="3"/>
        <v>0</v>
      </c>
      <c r="J7" s="98">
        <f t="shared" si="3"/>
        <v>0</v>
      </c>
      <c r="K7" s="98">
        <f t="shared" si="3"/>
        <v>0</v>
      </c>
      <c r="L7" s="98">
        <f>SUM(L8)</f>
        <v>0</v>
      </c>
      <c r="M7" s="98">
        <f>SUM(M8)</f>
        <v>0</v>
      </c>
    </row>
    <row r="8" spans="1:13" ht="25.5">
      <c r="A8" s="119">
        <v>4</v>
      </c>
      <c r="B8" s="92"/>
      <c r="C8" s="82" t="s">
        <v>34</v>
      </c>
      <c r="D8" s="99">
        <f>SUM(D9)</f>
        <v>0</v>
      </c>
      <c r="E8" s="99">
        <f t="shared" si="3"/>
        <v>0</v>
      </c>
      <c r="F8" s="99">
        <f t="shared" si="3"/>
        <v>0</v>
      </c>
      <c r="G8" s="99">
        <f t="shared" si="3"/>
        <v>0</v>
      </c>
      <c r="H8" s="99">
        <f t="shared" si="3"/>
        <v>0</v>
      </c>
      <c r="I8" s="99">
        <f t="shared" si="3"/>
        <v>0</v>
      </c>
      <c r="J8" s="99">
        <f t="shared" si="3"/>
        <v>0</v>
      </c>
      <c r="K8" s="99">
        <f t="shared" si="3"/>
        <v>0</v>
      </c>
      <c r="L8" s="99">
        <f>SUM(L9)</f>
        <v>0</v>
      </c>
      <c r="M8" s="99">
        <f>SUM(M9)</f>
        <v>0</v>
      </c>
    </row>
    <row r="9" spans="1:13" ht="25.5">
      <c r="A9" s="119">
        <v>42</v>
      </c>
      <c r="B9" s="92"/>
      <c r="C9" s="82" t="s">
        <v>39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</row>
    <row r="10" spans="1:13" ht="12.75">
      <c r="A10" s="119">
        <v>421</v>
      </c>
      <c r="B10" s="92"/>
      <c r="C10" s="82" t="s">
        <v>71</v>
      </c>
      <c r="D10" s="99">
        <f>SUM(D11)</f>
        <v>0</v>
      </c>
      <c r="E10" s="99">
        <f aca="true" t="shared" si="4" ref="E10:K10">SUM(E11)</f>
        <v>0</v>
      </c>
      <c r="F10" s="99">
        <f t="shared" si="4"/>
        <v>0</v>
      </c>
      <c r="G10" s="99">
        <f t="shared" si="4"/>
        <v>0</v>
      </c>
      <c r="H10" s="99">
        <f t="shared" si="4"/>
        <v>0</v>
      </c>
      <c r="I10" s="99">
        <f t="shared" si="4"/>
        <v>0</v>
      </c>
      <c r="J10" s="99">
        <f t="shared" si="4"/>
        <v>0</v>
      </c>
      <c r="K10" s="99">
        <f t="shared" si="4"/>
        <v>0</v>
      </c>
      <c r="L10" s="99">
        <f>SUM(L11)</f>
        <v>0</v>
      </c>
      <c r="M10" s="99">
        <f>SUM(M11)</f>
        <v>0</v>
      </c>
    </row>
    <row r="11" spans="1:13" s="124" customFormat="1" ht="12.75">
      <c r="A11" s="121">
        <v>4212</v>
      </c>
      <c r="B11" s="122">
        <v>0</v>
      </c>
      <c r="C11" s="123" t="s">
        <v>38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</row>
    <row r="12" spans="1:13" ht="12.75">
      <c r="A12" s="119"/>
      <c r="B12" s="92"/>
      <c r="C12" s="82"/>
      <c r="D12" s="99"/>
      <c r="E12" s="107"/>
      <c r="F12" s="107"/>
      <c r="G12" s="107"/>
      <c r="H12" s="107"/>
      <c r="I12" s="107"/>
      <c r="J12" s="107"/>
      <c r="K12" s="107"/>
      <c r="L12" s="99"/>
      <c r="M12" s="99"/>
    </row>
    <row r="13" spans="1:13" ht="25.5">
      <c r="A13" s="118" t="s">
        <v>110</v>
      </c>
      <c r="B13" s="91"/>
      <c r="C13" s="81" t="s">
        <v>111</v>
      </c>
      <c r="D13" s="101">
        <f>SUM(D14)</f>
        <v>20000</v>
      </c>
      <c r="E13" s="101">
        <f aca="true" t="shared" si="5" ref="E13:K14">SUM(E14)</f>
        <v>20000</v>
      </c>
      <c r="F13" s="101">
        <f t="shared" si="5"/>
        <v>0</v>
      </c>
      <c r="G13" s="101">
        <f t="shared" si="5"/>
        <v>0</v>
      </c>
      <c r="H13" s="101">
        <f t="shared" si="5"/>
        <v>0</v>
      </c>
      <c r="I13" s="101">
        <f t="shared" si="5"/>
        <v>0</v>
      </c>
      <c r="J13" s="101">
        <f t="shared" si="5"/>
        <v>0</v>
      </c>
      <c r="K13" s="101">
        <f t="shared" si="5"/>
        <v>0</v>
      </c>
      <c r="L13" s="101">
        <f>SUM(L14)</f>
        <v>20000</v>
      </c>
      <c r="M13" s="101">
        <f>SUM(M14)</f>
        <v>20000</v>
      </c>
    </row>
    <row r="14" spans="1:13" ht="25.5">
      <c r="A14" s="119">
        <v>4</v>
      </c>
      <c r="B14" s="92"/>
      <c r="C14" s="82" t="s">
        <v>34</v>
      </c>
      <c r="D14" s="99">
        <f>SUM(D15)</f>
        <v>20000</v>
      </c>
      <c r="E14" s="99">
        <f t="shared" si="5"/>
        <v>20000</v>
      </c>
      <c r="F14" s="99">
        <f t="shared" si="5"/>
        <v>0</v>
      </c>
      <c r="G14" s="99">
        <f t="shared" si="5"/>
        <v>0</v>
      </c>
      <c r="H14" s="99">
        <f t="shared" si="5"/>
        <v>0</v>
      </c>
      <c r="I14" s="99">
        <f t="shared" si="5"/>
        <v>0</v>
      </c>
      <c r="J14" s="99">
        <f t="shared" si="5"/>
        <v>0</v>
      </c>
      <c r="K14" s="99">
        <f t="shared" si="5"/>
        <v>0</v>
      </c>
      <c r="L14" s="99">
        <f>SUM(L15)</f>
        <v>20000</v>
      </c>
      <c r="M14" s="99">
        <f>SUM(M15)</f>
        <v>20000</v>
      </c>
    </row>
    <row r="15" spans="1:13" ht="25.5">
      <c r="A15" s="119">
        <v>42</v>
      </c>
      <c r="B15" s="92"/>
      <c r="C15" s="82" t="s">
        <v>39</v>
      </c>
      <c r="D15" s="99">
        <f>SUM(D16)</f>
        <v>20000</v>
      </c>
      <c r="E15" s="99">
        <f aca="true" t="shared" si="6" ref="E15:K15">SUM(E16)</f>
        <v>20000</v>
      </c>
      <c r="F15" s="99">
        <f t="shared" si="6"/>
        <v>0</v>
      </c>
      <c r="G15" s="99">
        <f t="shared" si="6"/>
        <v>0</v>
      </c>
      <c r="H15" s="99">
        <f t="shared" si="6"/>
        <v>0</v>
      </c>
      <c r="I15" s="99">
        <f t="shared" si="6"/>
        <v>0</v>
      </c>
      <c r="J15" s="99">
        <f t="shared" si="6"/>
        <v>0</v>
      </c>
      <c r="K15" s="99">
        <f t="shared" si="6"/>
        <v>0</v>
      </c>
      <c r="L15" s="99">
        <v>20000</v>
      </c>
      <c r="M15" s="99">
        <v>20000</v>
      </c>
    </row>
    <row r="16" spans="1:13" ht="12.75">
      <c r="A16" s="119">
        <v>422</v>
      </c>
      <c r="B16" s="92"/>
      <c r="C16" s="82" t="s">
        <v>33</v>
      </c>
      <c r="D16" s="99">
        <f>SUM(D17:D21)</f>
        <v>20000</v>
      </c>
      <c r="E16" s="99">
        <f aca="true" t="shared" si="7" ref="E16:K16">SUM(E17:E21)</f>
        <v>20000</v>
      </c>
      <c r="F16" s="99">
        <f t="shared" si="7"/>
        <v>0</v>
      </c>
      <c r="G16" s="99">
        <f t="shared" si="7"/>
        <v>0</v>
      </c>
      <c r="H16" s="99">
        <f t="shared" si="7"/>
        <v>0</v>
      </c>
      <c r="I16" s="99">
        <f t="shared" si="7"/>
        <v>0</v>
      </c>
      <c r="J16" s="99">
        <f t="shared" si="7"/>
        <v>0</v>
      </c>
      <c r="K16" s="99">
        <f t="shared" si="7"/>
        <v>0</v>
      </c>
      <c r="L16" s="99">
        <f>SUM(L17:L21)</f>
        <v>0</v>
      </c>
      <c r="M16" s="99">
        <f>SUM(M17:M21)</f>
        <v>0</v>
      </c>
    </row>
    <row r="17" spans="1:13" s="124" customFormat="1" ht="12.75">
      <c r="A17" s="121">
        <v>4221</v>
      </c>
      <c r="B17" s="122">
        <v>0</v>
      </c>
      <c r="C17" s="123" t="s">
        <v>40</v>
      </c>
      <c r="D17" s="100">
        <v>18000</v>
      </c>
      <c r="E17" s="100">
        <v>18000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</row>
    <row r="18" spans="1:13" s="124" customFormat="1" ht="12.75">
      <c r="A18" s="121">
        <v>4222</v>
      </c>
      <c r="B18" s="122">
        <v>0</v>
      </c>
      <c r="C18" s="123" t="s">
        <v>41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</row>
    <row r="19" spans="1:13" s="124" customFormat="1" ht="12.75">
      <c r="A19" s="121">
        <v>4223</v>
      </c>
      <c r="B19" s="122">
        <v>0</v>
      </c>
      <c r="C19" s="123" t="s">
        <v>42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</row>
    <row r="20" spans="1:13" s="124" customFormat="1" ht="12.75">
      <c r="A20" s="121">
        <v>4226</v>
      </c>
      <c r="B20" s="122">
        <v>0</v>
      </c>
      <c r="C20" s="123" t="s">
        <v>43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</row>
    <row r="21" spans="1:13" s="124" customFormat="1" ht="25.5">
      <c r="A21" s="121">
        <v>4227</v>
      </c>
      <c r="B21" s="122">
        <v>0</v>
      </c>
      <c r="C21" s="123" t="s">
        <v>44</v>
      </c>
      <c r="D21" s="100">
        <v>2000</v>
      </c>
      <c r="E21" s="100">
        <v>2000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</row>
    <row r="22" spans="1:13" ht="12.75">
      <c r="A22" s="119"/>
      <c r="B22" s="92"/>
      <c r="C22" s="82"/>
      <c r="D22" s="99"/>
      <c r="E22" s="107"/>
      <c r="F22" s="107"/>
      <c r="G22" s="107"/>
      <c r="H22" s="107"/>
      <c r="I22" s="107"/>
      <c r="J22" s="107"/>
      <c r="K22" s="107"/>
      <c r="L22" s="99"/>
      <c r="M22" s="99"/>
    </row>
    <row r="23" spans="1:13" ht="38.25">
      <c r="A23" s="118" t="s">
        <v>112</v>
      </c>
      <c r="B23" s="91"/>
      <c r="C23" s="81" t="s">
        <v>113</v>
      </c>
      <c r="D23" s="98">
        <f>SUM(D24)</f>
        <v>0</v>
      </c>
      <c r="E23" s="98">
        <f aca="true" t="shared" si="8" ref="E23:K24">SUM(E24)</f>
        <v>0</v>
      </c>
      <c r="F23" s="98">
        <f t="shared" si="8"/>
        <v>0</v>
      </c>
      <c r="G23" s="98">
        <f t="shared" si="8"/>
        <v>0</v>
      </c>
      <c r="H23" s="98">
        <f t="shared" si="8"/>
        <v>0</v>
      </c>
      <c r="I23" s="98">
        <f t="shared" si="8"/>
        <v>0</v>
      </c>
      <c r="J23" s="98">
        <f t="shared" si="8"/>
        <v>0</v>
      </c>
      <c r="K23" s="98">
        <f t="shared" si="8"/>
        <v>0</v>
      </c>
      <c r="L23" s="98">
        <f aca="true" t="shared" si="9" ref="L23:M25">SUM(L24)</f>
        <v>0</v>
      </c>
      <c r="M23" s="98">
        <f t="shared" si="9"/>
        <v>0</v>
      </c>
    </row>
    <row r="24" spans="1:13" ht="12.75">
      <c r="A24" s="119">
        <v>3</v>
      </c>
      <c r="B24" s="92"/>
      <c r="C24" s="82" t="s">
        <v>45</v>
      </c>
      <c r="D24" s="99">
        <f>SUM(D25)</f>
        <v>0</v>
      </c>
      <c r="E24" s="99">
        <f t="shared" si="8"/>
        <v>0</v>
      </c>
      <c r="F24" s="99">
        <f t="shared" si="8"/>
        <v>0</v>
      </c>
      <c r="G24" s="99">
        <f t="shared" si="8"/>
        <v>0</v>
      </c>
      <c r="H24" s="99">
        <f t="shared" si="8"/>
        <v>0</v>
      </c>
      <c r="I24" s="99">
        <f t="shared" si="8"/>
        <v>0</v>
      </c>
      <c r="J24" s="99">
        <f t="shared" si="8"/>
        <v>0</v>
      </c>
      <c r="K24" s="99">
        <f t="shared" si="8"/>
        <v>0</v>
      </c>
      <c r="L24" s="99">
        <f t="shared" si="9"/>
        <v>0</v>
      </c>
      <c r="M24" s="99">
        <f t="shared" si="9"/>
        <v>0</v>
      </c>
    </row>
    <row r="25" spans="1:13" ht="12.75">
      <c r="A25" s="119">
        <v>32</v>
      </c>
      <c r="B25" s="92"/>
      <c r="C25" s="82" t="s">
        <v>26</v>
      </c>
      <c r="D25" s="99">
        <f>SUM(D26)</f>
        <v>0</v>
      </c>
      <c r="E25" s="99">
        <f aca="true" t="shared" si="10" ref="E25:K25">SUM(E26)</f>
        <v>0</v>
      </c>
      <c r="F25" s="99">
        <f t="shared" si="10"/>
        <v>0</v>
      </c>
      <c r="G25" s="99">
        <f t="shared" si="10"/>
        <v>0</v>
      </c>
      <c r="H25" s="99">
        <f t="shared" si="10"/>
        <v>0</v>
      </c>
      <c r="I25" s="99">
        <f t="shared" si="10"/>
        <v>0</v>
      </c>
      <c r="J25" s="99">
        <f t="shared" si="10"/>
        <v>0</v>
      </c>
      <c r="K25" s="99">
        <f t="shared" si="10"/>
        <v>0</v>
      </c>
      <c r="L25" s="99">
        <f t="shared" si="9"/>
        <v>0</v>
      </c>
      <c r="M25" s="99">
        <f t="shared" si="9"/>
        <v>0</v>
      </c>
    </row>
    <row r="26" spans="1:13" ht="12.75">
      <c r="A26" s="119">
        <v>323</v>
      </c>
      <c r="B26" s="92"/>
      <c r="C26" s="82" t="s">
        <v>29</v>
      </c>
      <c r="D26" s="99">
        <f>SUM(D27,D28)</f>
        <v>0</v>
      </c>
      <c r="E26" s="99">
        <f aca="true" t="shared" si="11" ref="E26:L26">SUM(E27,E28)</f>
        <v>0</v>
      </c>
      <c r="F26" s="99">
        <f t="shared" si="11"/>
        <v>0</v>
      </c>
      <c r="G26" s="99">
        <f t="shared" si="11"/>
        <v>0</v>
      </c>
      <c r="H26" s="99">
        <f t="shared" si="11"/>
        <v>0</v>
      </c>
      <c r="I26" s="99">
        <f t="shared" si="11"/>
        <v>0</v>
      </c>
      <c r="J26" s="99">
        <f t="shared" si="11"/>
        <v>0</v>
      </c>
      <c r="K26" s="99">
        <f t="shared" si="11"/>
        <v>0</v>
      </c>
      <c r="L26" s="99">
        <f t="shared" si="11"/>
        <v>0</v>
      </c>
      <c r="M26" s="99">
        <f>SUM(M27,M28)</f>
        <v>0</v>
      </c>
    </row>
    <row r="27" spans="1:13" s="124" customFormat="1" ht="25.5">
      <c r="A27" s="121">
        <v>3232</v>
      </c>
      <c r="B27" s="122">
        <v>0</v>
      </c>
      <c r="C27" s="123" t="s">
        <v>46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</row>
    <row r="28" spans="1:13" s="124" customFormat="1" ht="12.75">
      <c r="A28" s="121">
        <v>3237</v>
      </c>
      <c r="B28" s="122">
        <v>0</v>
      </c>
      <c r="C28" s="123" t="s">
        <v>47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</row>
    <row r="29" spans="1:13" ht="12.75">
      <c r="A29" s="119"/>
      <c r="B29" s="92"/>
      <c r="C29" s="82"/>
      <c r="D29" s="99"/>
      <c r="E29" s="107"/>
      <c r="F29" s="107"/>
      <c r="G29" s="107"/>
      <c r="H29" s="107"/>
      <c r="I29" s="107"/>
      <c r="J29" s="107"/>
      <c r="K29" s="107"/>
      <c r="L29" s="99"/>
      <c r="M29" s="99"/>
    </row>
    <row r="30" spans="1:13" ht="25.5">
      <c r="A30" s="118" t="s">
        <v>114</v>
      </c>
      <c r="B30" s="91"/>
      <c r="C30" s="81" t="s">
        <v>115</v>
      </c>
      <c r="D30" s="101">
        <f>SUM(D31)</f>
        <v>317124</v>
      </c>
      <c r="E30" s="101">
        <f aca="true" t="shared" si="12" ref="E30:K30">SUM(E31)</f>
        <v>317124</v>
      </c>
      <c r="F30" s="101">
        <f t="shared" si="12"/>
        <v>0</v>
      </c>
      <c r="G30" s="101">
        <f t="shared" si="12"/>
        <v>0</v>
      </c>
      <c r="H30" s="101">
        <f t="shared" si="12"/>
        <v>0</v>
      </c>
      <c r="I30" s="101">
        <f t="shared" si="12"/>
        <v>0</v>
      </c>
      <c r="J30" s="101">
        <f t="shared" si="12"/>
        <v>0</v>
      </c>
      <c r="K30" s="101">
        <f t="shared" si="12"/>
        <v>0</v>
      </c>
      <c r="L30" s="101">
        <f>SUM(L31)</f>
        <v>317124</v>
      </c>
      <c r="M30" s="101">
        <f>SUM(M31)</f>
        <v>317124</v>
      </c>
    </row>
    <row r="31" spans="1:13" ht="12.75">
      <c r="A31" s="119">
        <v>3</v>
      </c>
      <c r="B31" s="92"/>
      <c r="C31" s="82" t="s">
        <v>45</v>
      </c>
      <c r="D31" s="99">
        <f>SUM(D32,D61)</f>
        <v>317124</v>
      </c>
      <c r="E31" s="99">
        <v>317124</v>
      </c>
      <c r="F31" s="99">
        <f aca="true" t="shared" si="13" ref="F31:L31">SUM(F32,F61)</f>
        <v>0</v>
      </c>
      <c r="G31" s="99">
        <f t="shared" si="13"/>
        <v>0</v>
      </c>
      <c r="H31" s="99">
        <f t="shared" si="13"/>
        <v>0</v>
      </c>
      <c r="I31" s="99">
        <f t="shared" si="13"/>
        <v>0</v>
      </c>
      <c r="J31" s="99">
        <f t="shared" si="13"/>
        <v>0</v>
      </c>
      <c r="K31" s="99">
        <f t="shared" si="13"/>
        <v>0</v>
      </c>
      <c r="L31" s="99">
        <f t="shared" si="13"/>
        <v>317124</v>
      </c>
      <c r="M31" s="99">
        <f>SUM(M32,M61)</f>
        <v>317124</v>
      </c>
    </row>
    <row r="32" spans="1:13" ht="12.75">
      <c r="A32" s="119">
        <v>32</v>
      </c>
      <c r="B32" s="92"/>
      <c r="C32" s="82" t="s">
        <v>26</v>
      </c>
      <c r="D32" s="99">
        <f>SUM(D33,D37,D43,D55,D53)</f>
        <v>316724</v>
      </c>
      <c r="E32" s="99">
        <f aca="true" t="shared" si="14" ref="E32:K32">SUM(E33,E37,E43,E55,E53)</f>
        <v>316724</v>
      </c>
      <c r="F32" s="99">
        <f t="shared" si="14"/>
        <v>0</v>
      </c>
      <c r="G32" s="99">
        <f t="shared" si="14"/>
        <v>0</v>
      </c>
      <c r="H32" s="99">
        <f t="shared" si="14"/>
        <v>0</v>
      </c>
      <c r="I32" s="99">
        <f t="shared" si="14"/>
        <v>0</v>
      </c>
      <c r="J32" s="99">
        <f t="shared" si="14"/>
        <v>0</v>
      </c>
      <c r="K32" s="99">
        <f t="shared" si="14"/>
        <v>0</v>
      </c>
      <c r="L32" s="99">
        <v>316724</v>
      </c>
      <c r="M32" s="99">
        <v>316724</v>
      </c>
    </row>
    <row r="33" spans="1:13" ht="12.75">
      <c r="A33" s="119">
        <v>321</v>
      </c>
      <c r="B33" s="92"/>
      <c r="C33" s="82" t="s">
        <v>27</v>
      </c>
      <c r="D33" s="102">
        <f>SUM(D34:D36)</f>
        <v>63750</v>
      </c>
      <c r="E33" s="102">
        <f aca="true" t="shared" si="15" ref="E33:K33">SUM(E34:E36)</f>
        <v>63750</v>
      </c>
      <c r="F33" s="102">
        <f t="shared" si="15"/>
        <v>0</v>
      </c>
      <c r="G33" s="102">
        <f t="shared" si="15"/>
        <v>0</v>
      </c>
      <c r="H33" s="102">
        <f t="shared" si="15"/>
        <v>0</v>
      </c>
      <c r="I33" s="102">
        <f t="shared" si="15"/>
        <v>0</v>
      </c>
      <c r="J33" s="102">
        <f t="shared" si="15"/>
        <v>0</v>
      </c>
      <c r="K33" s="102">
        <f t="shared" si="15"/>
        <v>0</v>
      </c>
      <c r="L33" s="102">
        <f>SUM(L34:L36)</f>
        <v>0</v>
      </c>
      <c r="M33" s="102">
        <f>SUM(M34:M36)</f>
        <v>0</v>
      </c>
    </row>
    <row r="34" spans="1:13" s="124" customFormat="1" ht="12.75">
      <c r="A34" s="121">
        <v>3211</v>
      </c>
      <c r="B34" s="122">
        <v>0</v>
      </c>
      <c r="C34" s="123" t="s">
        <v>48</v>
      </c>
      <c r="D34" s="100">
        <v>30100</v>
      </c>
      <c r="E34" s="100">
        <v>30100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</row>
    <row r="35" spans="1:13" s="124" customFormat="1" ht="12.75">
      <c r="A35" s="121">
        <v>3213</v>
      </c>
      <c r="B35" s="122">
        <v>0</v>
      </c>
      <c r="C35" s="123" t="s">
        <v>49</v>
      </c>
      <c r="D35" s="100">
        <v>6650</v>
      </c>
      <c r="E35" s="100">
        <v>6650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</row>
    <row r="36" spans="1:13" s="124" customFormat="1" ht="25.5">
      <c r="A36" s="121">
        <v>3214</v>
      </c>
      <c r="B36" s="122">
        <v>0</v>
      </c>
      <c r="C36" s="123" t="s">
        <v>50</v>
      </c>
      <c r="D36" s="100">
        <v>27000</v>
      </c>
      <c r="E36" s="100">
        <v>27000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</row>
    <row r="37" spans="1:13" ht="12.75">
      <c r="A37" s="119">
        <v>322</v>
      </c>
      <c r="B37" s="92"/>
      <c r="C37" s="82" t="s">
        <v>28</v>
      </c>
      <c r="D37" s="102">
        <f>SUM(D38:D42)</f>
        <v>117722</v>
      </c>
      <c r="E37" s="102">
        <f aca="true" t="shared" si="16" ref="E37:K37">SUM(E38:E42)</f>
        <v>117722</v>
      </c>
      <c r="F37" s="102">
        <f t="shared" si="16"/>
        <v>0</v>
      </c>
      <c r="G37" s="102">
        <f t="shared" si="16"/>
        <v>0</v>
      </c>
      <c r="H37" s="102">
        <f t="shared" si="16"/>
        <v>0</v>
      </c>
      <c r="I37" s="102">
        <f t="shared" si="16"/>
        <v>0</v>
      </c>
      <c r="J37" s="102">
        <f t="shared" si="16"/>
        <v>0</v>
      </c>
      <c r="K37" s="102">
        <f t="shared" si="16"/>
        <v>0</v>
      </c>
      <c r="L37" s="102">
        <f>SUM(L38:L42)</f>
        <v>0</v>
      </c>
      <c r="M37" s="102">
        <f>SUM(M38:M42)</f>
        <v>0</v>
      </c>
    </row>
    <row r="38" spans="1:13" s="124" customFormat="1" ht="25.5">
      <c r="A38" s="121">
        <v>3221</v>
      </c>
      <c r="B38" s="122">
        <v>0</v>
      </c>
      <c r="C38" s="123" t="s">
        <v>51</v>
      </c>
      <c r="D38" s="100">
        <v>60200</v>
      </c>
      <c r="E38" s="100">
        <v>60200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</row>
    <row r="39" spans="1:13" s="124" customFormat="1" ht="12.75">
      <c r="A39" s="121">
        <v>3223</v>
      </c>
      <c r="B39" s="122">
        <v>0</v>
      </c>
      <c r="C39" s="123" t="s">
        <v>52</v>
      </c>
      <c r="D39" s="100">
        <v>6800</v>
      </c>
      <c r="E39" s="100">
        <v>6800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</row>
    <row r="40" spans="1:13" s="124" customFormat="1" ht="25.5">
      <c r="A40" s="121">
        <v>3224</v>
      </c>
      <c r="B40" s="122">
        <v>0</v>
      </c>
      <c r="C40" s="123" t="s">
        <v>53</v>
      </c>
      <c r="D40" s="100">
        <v>38222</v>
      </c>
      <c r="E40" s="100">
        <v>38222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</row>
    <row r="41" spans="1:13" s="124" customFormat="1" ht="12.75">
      <c r="A41" s="121">
        <v>3225</v>
      </c>
      <c r="B41" s="122">
        <v>0</v>
      </c>
      <c r="C41" s="123" t="s">
        <v>54</v>
      </c>
      <c r="D41" s="100">
        <v>8000</v>
      </c>
      <c r="E41" s="100">
        <v>8000</v>
      </c>
      <c r="F41" s="100">
        <v>0</v>
      </c>
      <c r="G41" s="100">
        <v>0</v>
      </c>
      <c r="H41" s="100">
        <v>0</v>
      </c>
      <c r="I41" s="100">
        <v>0</v>
      </c>
      <c r="J41" s="100">
        <v>0</v>
      </c>
      <c r="K41" s="100">
        <v>0</v>
      </c>
      <c r="L41" s="100">
        <v>0</v>
      </c>
      <c r="M41" s="100">
        <v>0</v>
      </c>
    </row>
    <row r="42" spans="1:13" s="124" customFormat="1" ht="25.5">
      <c r="A42" s="121">
        <v>3227</v>
      </c>
      <c r="B42" s="122">
        <v>0</v>
      </c>
      <c r="C42" s="125" t="s">
        <v>55</v>
      </c>
      <c r="D42" s="100">
        <v>4500</v>
      </c>
      <c r="E42" s="100">
        <v>4500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</row>
    <row r="43" spans="1:13" ht="12.75">
      <c r="A43" s="119">
        <v>323</v>
      </c>
      <c r="B43" s="92"/>
      <c r="C43" s="82" t="s">
        <v>29</v>
      </c>
      <c r="D43" s="102">
        <f>SUM(D44:D52)</f>
        <v>113400</v>
      </c>
      <c r="E43" s="102">
        <f aca="true" t="shared" si="17" ref="E43:K43">SUM(E44:E52)</f>
        <v>113400</v>
      </c>
      <c r="F43" s="102">
        <f t="shared" si="17"/>
        <v>0</v>
      </c>
      <c r="G43" s="102">
        <f t="shared" si="17"/>
        <v>0</v>
      </c>
      <c r="H43" s="102">
        <f t="shared" si="17"/>
        <v>0</v>
      </c>
      <c r="I43" s="102">
        <f t="shared" si="17"/>
        <v>0</v>
      </c>
      <c r="J43" s="102">
        <f t="shared" si="17"/>
        <v>0</v>
      </c>
      <c r="K43" s="102">
        <f t="shared" si="17"/>
        <v>0</v>
      </c>
      <c r="L43" s="102">
        <f>SUM(L44:L52)</f>
        <v>0</v>
      </c>
      <c r="M43" s="102">
        <f>SUM(M44:M52)</f>
        <v>0</v>
      </c>
    </row>
    <row r="44" spans="1:13" s="124" customFormat="1" ht="12.75">
      <c r="A44" s="121">
        <v>3231</v>
      </c>
      <c r="B44" s="122">
        <v>0</v>
      </c>
      <c r="C44" s="123" t="s">
        <v>56</v>
      </c>
      <c r="D44" s="100">
        <v>31600</v>
      </c>
      <c r="E44" s="100">
        <v>31600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</row>
    <row r="45" spans="1:13" s="124" customFormat="1" ht="25.5">
      <c r="A45" s="121">
        <v>3232</v>
      </c>
      <c r="B45" s="122">
        <v>0</v>
      </c>
      <c r="C45" s="123" t="s">
        <v>46</v>
      </c>
      <c r="D45" s="100">
        <v>500</v>
      </c>
      <c r="E45" s="100">
        <v>500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</row>
    <row r="46" spans="1:13" s="124" customFormat="1" ht="12.75">
      <c r="A46" s="121">
        <v>3233</v>
      </c>
      <c r="B46" s="122">
        <v>0</v>
      </c>
      <c r="C46" s="123" t="s">
        <v>57</v>
      </c>
      <c r="D46" s="100">
        <v>3000</v>
      </c>
      <c r="E46" s="100">
        <v>3000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</row>
    <row r="47" spans="1:13" s="124" customFormat="1" ht="12.75">
      <c r="A47" s="121">
        <v>3234</v>
      </c>
      <c r="B47" s="122">
        <v>0</v>
      </c>
      <c r="C47" s="123" t="s">
        <v>58</v>
      </c>
      <c r="D47" s="100">
        <v>51900</v>
      </c>
      <c r="E47" s="100">
        <v>51900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</row>
    <row r="48" spans="1:13" s="124" customFormat="1" ht="12.75">
      <c r="A48" s="121">
        <v>3235</v>
      </c>
      <c r="B48" s="122">
        <v>0</v>
      </c>
      <c r="C48" s="123" t="s">
        <v>59</v>
      </c>
      <c r="D48" s="100">
        <v>11000</v>
      </c>
      <c r="E48" s="100">
        <v>11000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</row>
    <row r="49" spans="1:13" s="124" customFormat="1" ht="12.75">
      <c r="A49" s="121">
        <v>3236</v>
      </c>
      <c r="B49" s="122">
        <v>0</v>
      </c>
      <c r="C49" s="123" t="s">
        <v>60</v>
      </c>
      <c r="D49" s="100">
        <v>5500</v>
      </c>
      <c r="E49" s="100">
        <v>5500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</row>
    <row r="50" spans="1:13" s="124" customFormat="1" ht="12.75">
      <c r="A50" s="121">
        <v>3237</v>
      </c>
      <c r="B50" s="122">
        <v>0</v>
      </c>
      <c r="C50" s="123" t="s">
        <v>47</v>
      </c>
      <c r="D50" s="100">
        <v>3400</v>
      </c>
      <c r="E50" s="100">
        <v>3400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M50" s="100">
        <v>0</v>
      </c>
    </row>
    <row r="51" spans="1:13" s="124" customFormat="1" ht="12.75">
      <c r="A51" s="121">
        <v>3238</v>
      </c>
      <c r="B51" s="122">
        <v>0</v>
      </c>
      <c r="C51" s="123" t="s">
        <v>61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</row>
    <row r="52" spans="1:13" s="124" customFormat="1" ht="12.75">
      <c r="A52" s="121">
        <v>3239</v>
      </c>
      <c r="B52" s="122">
        <v>0</v>
      </c>
      <c r="C52" s="123" t="s">
        <v>62</v>
      </c>
      <c r="D52" s="100">
        <v>6500</v>
      </c>
      <c r="E52" s="100">
        <v>6500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</row>
    <row r="53" spans="1:13" ht="25.5">
      <c r="A53" s="119">
        <v>324</v>
      </c>
      <c r="B53" s="92"/>
      <c r="C53" s="82" t="s">
        <v>63</v>
      </c>
      <c r="D53" s="102">
        <f>SUM(D54)</f>
        <v>0</v>
      </c>
      <c r="E53" s="102">
        <f aca="true" t="shared" si="18" ref="E53:K53">SUM(E54)</f>
        <v>0</v>
      </c>
      <c r="F53" s="102">
        <f t="shared" si="18"/>
        <v>0</v>
      </c>
      <c r="G53" s="102">
        <f t="shared" si="18"/>
        <v>0</v>
      </c>
      <c r="H53" s="102">
        <f t="shared" si="18"/>
        <v>0</v>
      </c>
      <c r="I53" s="102">
        <f t="shared" si="18"/>
        <v>0</v>
      </c>
      <c r="J53" s="102">
        <f t="shared" si="18"/>
        <v>0</v>
      </c>
      <c r="K53" s="102">
        <f t="shared" si="18"/>
        <v>0</v>
      </c>
      <c r="L53" s="102">
        <f>SUM(L54)</f>
        <v>0</v>
      </c>
      <c r="M53" s="102">
        <f>SUM(M54)</f>
        <v>0</v>
      </c>
    </row>
    <row r="54" spans="1:13" s="124" customFormat="1" ht="25.5">
      <c r="A54" s="121">
        <v>3241</v>
      </c>
      <c r="B54" s="122">
        <v>0</v>
      </c>
      <c r="C54" s="123" t="s">
        <v>63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</row>
    <row r="55" spans="1:13" ht="25.5">
      <c r="A55" s="119">
        <v>329</v>
      </c>
      <c r="B55" s="92"/>
      <c r="C55" s="82" t="s">
        <v>30</v>
      </c>
      <c r="D55" s="102">
        <f>SUM(D56:D60)</f>
        <v>21852</v>
      </c>
      <c r="E55" s="102">
        <f aca="true" t="shared" si="19" ref="E55:K55">SUM(E56:E60)</f>
        <v>21852</v>
      </c>
      <c r="F55" s="102">
        <f t="shared" si="19"/>
        <v>0</v>
      </c>
      <c r="G55" s="102">
        <f t="shared" si="19"/>
        <v>0</v>
      </c>
      <c r="H55" s="102">
        <f t="shared" si="19"/>
        <v>0</v>
      </c>
      <c r="I55" s="102">
        <f t="shared" si="19"/>
        <v>0</v>
      </c>
      <c r="J55" s="102">
        <f t="shared" si="19"/>
        <v>0</v>
      </c>
      <c r="K55" s="102">
        <f t="shared" si="19"/>
        <v>0</v>
      </c>
      <c r="L55" s="102">
        <f>SUM(L56:L60)</f>
        <v>0</v>
      </c>
      <c r="M55" s="102">
        <f>SUM(M56:M60)</f>
        <v>0</v>
      </c>
    </row>
    <row r="56" spans="1:13" s="124" customFormat="1" ht="12.75">
      <c r="A56" s="121">
        <v>3292</v>
      </c>
      <c r="B56" s="122">
        <v>0</v>
      </c>
      <c r="C56" s="123" t="s">
        <v>64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</row>
    <row r="57" spans="1:13" s="124" customFormat="1" ht="12.75">
      <c r="A57" s="121">
        <v>3293</v>
      </c>
      <c r="B57" s="122">
        <v>0</v>
      </c>
      <c r="C57" s="123" t="s">
        <v>65</v>
      </c>
      <c r="D57" s="100">
        <v>7752</v>
      </c>
      <c r="E57" s="100">
        <v>7752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</row>
    <row r="58" spans="1:13" s="124" customFormat="1" ht="12.75">
      <c r="A58" s="121">
        <v>3294</v>
      </c>
      <c r="B58" s="122">
        <v>0</v>
      </c>
      <c r="C58" s="126" t="s">
        <v>116</v>
      </c>
      <c r="D58" s="100">
        <v>6000</v>
      </c>
      <c r="E58" s="100">
        <v>6000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</row>
    <row r="59" spans="1:13" s="124" customFormat="1" ht="12.75">
      <c r="A59" s="121">
        <v>3295</v>
      </c>
      <c r="B59" s="122">
        <v>0</v>
      </c>
      <c r="C59" s="123" t="s">
        <v>66</v>
      </c>
      <c r="D59" s="100">
        <v>100</v>
      </c>
      <c r="E59" s="100">
        <v>100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</row>
    <row r="60" spans="1:13" s="124" customFormat="1" ht="25.5">
      <c r="A60" s="121">
        <v>3299</v>
      </c>
      <c r="B60" s="122">
        <v>0</v>
      </c>
      <c r="C60" s="123" t="s">
        <v>30</v>
      </c>
      <c r="D60" s="100">
        <v>8000</v>
      </c>
      <c r="E60" s="100">
        <v>8000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  <c r="M60" s="100">
        <v>0</v>
      </c>
    </row>
    <row r="61" spans="1:13" ht="12.75">
      <c r="A61" s="119">
        <v>34</v>
      </c>
      <c r="B61" s="92"/>
      <c r="C61" s="82" t="s">
        <v>67</v>
      </c>
      <c r="D61" s="102">
        <v>400</v>
      </c>
      <c r="E61" s="102">
        <f aca="true" t="shared" si="20" ref="E61:K61">SUM(E62)</f>
        <v>400</v>
      </c>
      <c r="F61" s="102">
        <f t="shared" si="20"/>
        <v>0</v>
      </c>
      <c r="G61" s="102">
        <f t="shared" si="20"/>
        <v>0</v>
      </c>
      <c r="H61" s="102">
        <f t="shared" si="20"/>
        <v>0</v>
      </c>
      <c r="I61" s="102">
        <f t="shared" si="20"/>
        <v>0</v>
      </c>
      <c r="J61" s="102">
        <f t="shared" si="20"/>
        <v>0</v>
      </c>
      <c r="K61" s="102">
        <f t="shared" si="20"/>
        <v>0</v>
      </c>
      <c r="L61" s="102">
        <v>400</v>
      </c>
      <c r="M61" s="102">
        <v>400</v>
      </c>
    </row>
    <row r="62" spans="1:13" ht="12.75">
      <c r="A62" s="119">
        <v>343</v>
      </c>
      <c r="B62" s="92"/>
      <c r="C62" s="82" t="s">
        <v>31</v>
      </c>
      <c r="D62" s="102">
        <f>SUM(D63:D65)</f>
        <v>400</v>
      </c>
      <c r="E62" s="102">
        <f aca="true" t="shared" si="21" ref="E62:K62">SUM(E63:E65)</f>
        <v>400</v>
      </c>
      <c r="F62" s="102">
        <f t="shared" si="21"/>
        <v>0</v>
      </c>
      <c r="G62" s="102">
        <f t="shared" si="21"/>
        <v>0</v>
      </c>
      <c r="H62" s="102">
        <f t="shared" si="21"/>
        <v>0</v>
      </c>
      <c r="I62" s="102">
        <f t="shared" si="21"/>
        <v>0</v>
      </c>
      <c r="J62" s="102">
        <f t="shared" si="21"/>
        <v>0</v>
      </c>
      <c r="K62" s="102">
        <f t="shared" si="21"/>
        <v>0</v>
      </c>
      <c r="L62" s="102">
        <f>SUM(L63:L65)</f>
        <v>0</v>
      </c>
      <c r="M62" s="102">
        <f>SUM(M63:M65)</f>
        <v>0</v>
      </c>
    </row>
    <row r="63" spans="1:13" s="124" customFormat="1" ht="25.5">
      <c r="A63" s="121">
        <v>3431</v>
      </c>
      <c r="B63" s="122">
        <v>0</v>
      </c>
      <c r="C63" s="123" t="s">
        <v>68</v>
      </c>
      <c r="D63" s="100">
        <v>400</v>
      </c>
      <c r="E63" s="100">
        <v>400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</row>
    <row r="64" spans="1:13" s="124" customFormat="1" ht="12.75">
      <c r="A64" s="121">
        <v>3433</v>
      </c>
      <c r="B64" s="122">
        <v>0</v>
      </c>
      <c r="C64" s="123" t="s">
        <v>69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</row>
    <row r="65" spans="1:13" s="124" customFormat="1" ht="25.5">
      <c r="A65" s="121">
        <v>3434</v>
      </c>
      <c r="B65" s="122">
        <v>0</v>
      </c>
      <c r="C65" s="123" t="s">
        <v>70</v>
      </c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</row>
    <row r="66" spans="1:13" ht="12.75">
      <c r="A66" s="119"/>
      <c r="B66" s="92"/>
      <c r="C66" s="82"/>
      <c r="D66" s="99"/>
      <c r="E66" s="107"/>
      <c r="F66" s="107"/>
      <c r="G66" s="107"/>
      <c r="H66" s="107"/>
      <c r="I66" s="107"/>
      <c r="J66" s="107"/>
      <c r="K66" s="107"/>
      <c r="L66" s="99"/>
      <c r="M66" s="99"/>
    </row>
    <row r="67" spans="1:13" ht="25.5">
      <c r="A67" s="118" t="s">
        <v>117</v>
      </c>
      <c r="B67" s="91"/>
      <c r="C67" s="81" t="s">
        <v>118</v>
      </c>
      <c r="D67" s="101">
        <f>SUM(D68)</f>
        <v>481412</v>
      </c>
      <c r="E67" s="101">
        <f aca="true" t="shared" si="22" ref="E67:K68">SUM(E68)</f>
        <v>481412</v>
      </c>
      <c r="F67" s="101">
        <f t="shared" si="22"/>
        <v>0</v>
      </c>
      <c r="G67" s="101">
        <f t="shared" si="22"/>
        <v>0</v>
      </c>
      <c r="H67" s="101">
        <f t="shared" si="22"/>
        <v>0</v>
      </c>
      <c r="I67" s="101">
        <f t="shared" si="22"/>
        <v>0</v>
      </c>
      <c r="J67" s="101">
        <f t="shared" si="22"/>
        <v>0</v>
      </c>
      <c r="K67" s="101">
        <f t="shared" si="22"/>
        <v>0</v>
      </c>
      <c r="L67" s="101">
        <f>SUM(L68)</f>
        <v>481412</v>
      </c>
      <c r="M67" s="101">
        <f>SUM(M68)</f>
        <v>481412</v>
      </c>
    </row>
    <row r="68" spans="1:13" ht="12.75">
      <c r="A68" s="119">
        <v>3</v>
      </c>
      <c r="B68" s="92"/>
      <c r="C68" s="82" t="s">
        <v>45</v>
      </c>
      <c r="D68" s="102">
        <f>SUM(D69)</f>
        <v>481412</v>
      </c>
      <c r="E68" s="102">
        <f t="shared" si="22"/>
        <v>481412</v>
      </c>
      <c r="F68" s="102">
        <f t="shared" si="22"/>
        <v>0</v>
      </c>
      <c r="G68" s="102">
        <f t="shared" si="22"/>
        <v>0</v>
      </c>
      <c r="H68" s="102">
        <f t="shared" si="22"/>
        <v>0</v>
      </c>
      <c r="I68" s="102">
        <f t="shared" si="22"/>
        <v>0</v>
      </c>
      <c r="J68" s="102">
        <f t="shared" si="22"/>
        <v>0</v>
      </c>
      <c r="K68" s="102">
        <f t="shared" si="22"/>
        <v>0</v>
      </c>
      <c r="L68" s="102">
        <f>SUM(L69)</f>
        <v>481412</v>
      </c>
      <c r="M68" s="102">
        <f>SUM(M69)</f>
        <v>481412</v>
      </c>
    </row>
    <row r="69" spans="1:13" ht="12.75">
      <c r="A69" s="119">
        <v>32</v>
      </c>
      <c r="B69" s="92"/>
      <c r="C69" s="82" t="s">
        <v>26</v>
      </c>
      <c r="D69" s="102">
        <f>SUM(D70,D74,D82)</f>
        <v>481412</v>
      </c>
      <c r="E69" s="102">
        <f aca="true" t="shared" si="23" ref="E69:K69">SUM(E70,E74,E82)</f>
        <v>481412</v>
      </c>
      <c r="F69" s="102">
        <f t="shared" si="23"/>
        <v>0</v>
      </c>
      <c r="G69" s="102">
        <f t="shared" si="23"/>
        <v>0</v>
      </c>
      <c r="H69" s="102">
        <f t="shared" si="23"/>
        <v>0</v>
      </c>
      <c r="I69" s="102">
        <f t="shared" si="23"/>
        <v>0</v>
      </c>
      <c r="J69" s="102">
        <f t="shared" si="23"/>
        <v>0</v>
      </c>
      <c r="K69" s="102">
        <f t="shared" si="23"/>
        <v>0</v>
      </c>
      <c r="L69" s="102">
        <v>481412</v>
      </c>
      <c r="M69" s="102">
        <v>481412</v>
      </c>
    </row>
    <row r="70" spans="1:13" ht="12.75">
      <c r="A70" s="119">
        <v>322</v>
      </c>
      <c r="B70" s="92"/>
      <c r="C70" s="82" t="s">
        <v>28</v>
      </c>
      <c r="D70" s="102">
        <f>SUM(D71:D73)</f>
        <v>362000</v>
      </c>
      <c r="E70" s="102">
        <f aca="true" t="shared" si="24" ref="E70:K70">SUM(E71:E73)</f>
        <v>362000</v>
      </c>
      <c r="F70" s="102">
        <f t="shared" si="24"/>
        <v>0</v>
      </c>
      <c r="G70" s="102">
        <f t="shared" si="24"/>
        <v>0</v>
      </c>
      <c r="H70" s="102">
        <f t="shared" si="24"/>
        <v>0</v>
      </c>
      <c r="I70" s="102">
        <f t="shared" si="24"/>
        <v>0</v>
      </c>
      <c r="J70" s="102">
        <f t="shared" si="24"/>
        <v>0</v>
      </c>
      <c r="K70" s="102">
        <f t="shared" si="24"/>
        <v>0</v>
      </c>
      <c r="L70" s="102">
        <f>SUM(L71:L73)</f>
        <v>0</v>
      </c>
      <c r="M70" s="102">
        <f>SUM(M71:M73)</f>
        <v>0</v>
      </c>
    </row>
    <row r="71" spans="1:13" s="124" customFormat="1" ht="25.5">
      <c r="A71" s="121">
        <v>3221</v>
      </c>
      <c r="B71" s="122">
        <v>0</v>
      </c>
      <c r="C71" s="123" t="s">
        <v>51</v>
      </c>
      <c r="D71" s="100">
        <v>12000</v>
      </c>
      <c r="E71" s="100">
        <v>12000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</row>
    <row r="72" spans="1:13" s="124" customFormat="1" ht="12.75">
      <c r="A72" s="121">
        <v>3223</v>
      </c>
      <c r="B72" s="122">
        <v>0</v>
      </c>
      <c r="C72" s="123" t="s">
        <v>52</v>
      </c>
      <c r="D72" s="100">
        <v>350000</v>
      </c>
      <c r="E72" s="100">
        <v>350000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0">
        <v>0</v>
      </c>
      <c r="L72" s="100">
        <v>0</v>
      </c>
      <c r="M72" s="100">
        <v>0</v>
      </c>
    </row>
    <row r="73" spans="1:13" s="124" customFormat="1" ht="12.75">
      <c r="A73" s="121">
        <v>3225</v>
      </c>
      <c r="B73" s="122">
        <v>0</v>
      </c>
      <c r="C73" s="123" t="s">
        <v>54</v>
      </c>
      <c r="D73" s="100">
        <v>0</v>
      </c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</row>
    <row r="74" spans="1:13" ht="12.75">
      <c r="A74" s="119">
        <v>323</v>
      </c>
      <c r="B74" s="92"/>
      <c r="C74" s="82" t="s">
        <v>29</v>
      </c>
      <c r="D74" s="102">
        <f>SUM(D75:D81)</f>
        <v>119412</v>
      </c>
      <c r="E74" s="102">
        <f aca="true" t="shared" si="25" ref="E74:K74">SUM(E75:E81)</f>
        <v>119412</v>
      </c>
      <c r="F74" s="102">
        <f t="shared" si="25"/>
        <v>0</v>
      </c>
      <c r="G74" s="102">
        <f t="shared" si="25"/>
        <v>0</v>
      </c>
      <c r="H74" s="102">
        <f t="shared" si="25"/>
        <v>0</v>
      </c>
      <c r="I74" s="102">
        <f t="shared" si="25"/>
        <v>0</v>
      </c>
      <c r="J74" s="102">
        <f t="shared" si="25"/>
        <v>0</v>
      </c>
      <c r="K74" s="102">
        <f t="shared" si="25"/>
        <v>0</v>
      </c>
      <c r="L74" s="102">
        <f>SUM(L75:L81)</f>
        <v>0</v>
      </c>
      <c r="M74" s="102">
        <f>SUM(M75:M81)</f>
        <v>0</v>
      </c>
    </row>
    <row r="75" spans="1:13" s="124" customFormat="1" ht="12.75">
      <c r="A75" s="121">
        <v>3231</v>
      </c>
      <c r="B75" s="122">
        <v>0</v>
      </c>
      <c r="C75" s="123" t="s">
        <v>56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</row>
    <row r="76" spans="1:13" s="124" customFormat="1" ht="25.5">
      <c r="A76" s="121">
        <v>3232</v>
      </c>
      <c r="B76" s="122">
        <v>0</v>
      </c>
      <c r="C76" s="123" t="s">
        <v>46</v>
      </c>
      <c r="D76" s="100">
        <v>80000</v>
      </c>
      <c r="E76" s="100">
        <v>80000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</row>
    <row r="77" spans="1:13" s="124" customFormat="1" ht="12.75">
      <c r="A77" s="121">
        <v>3234</v>
      </c>
      <c r="B77" s="122">
        <v>0</v>
      </c>
      <c r="C77" s="123" t="s">
        <v>58</v>
      </c>
      <c r="D77" s="100">
        <v>12100</v>
      </c>
      <c r="E77" s="100">
        <v>12100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</row>
    <row r="78" spans="1:13" s="124" customFormat="1" ht="12.75">
      <c r="A78" s="121">
        <v>3235</v>
      </c>
      <c r="B78" s="122">
        <v>0</v>
      </c>
      <c r="C78" s="123" t="s">
        <v>59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</row>
    <row r="79" spans="1:13" s="124" customFormat="1" ht="12.75">
      <c r="A79" s="121">
        <v>3236</v>
      </c>
      <c r="B79" s="122">
        <v>0</v>
      </c>
      <c r="C79" s="123" t="s">
        <v>60</v>
      </c>
      <c r="D79" s="100">
        <v>27312</v>
      </c>
      <c r="E79" s="100">
        <v>27312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</row>
    <row r="80" spans="1:13" s="124" customFormat="1" ht="12.75">
      <c r="A80" s="121">
        <v>3237</v>
      </c>
      <c r="B80" s="122">
        <v>0</v>
      </c>
      <c r="C80" s="123" t="s">
        <v>47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</row>
    <row r="81" spans="1:13" s="124" customFormat="1" ht="12.75">
      <c r="A81" s="121">
        <v>3239</v>
      </c>
      <c r="B81" s="122">
        <v>0</v>
      </c>
      <c r="C81" s="123" t="s">
        <v>62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</row>
    <row r="82" spans="1:13" ht="25.5">
      <c r="A82" s="119">
        <v>329</v>
      </c>
      <c r="B82" s="92"/>
      <c r="C82" s="82" t="s">
        <v>30</v>
      </c>
      <c r="D82" s="102">
        <f>SUM(D83:D83)</f>
        <v>0</v>
      </c>
      <c r="E82" s="102">
        <f aca="true" t="shared" si="26" ref="E82:K82">SUM(E83:E83)</f>
        <v>0</v>
      </c>
      <c r="F82" s="102">
        <f t="shared" si="26"/>
        <v>0</v>
      </c>
      <c r="G82" s="102">
        <f t="shared" si="26"/>
        <v>0</v>
      </c>
      <c r="H82" s="102">
        <f t="shared" si="26"/>
        <v>0</v>
      </c>
      <c r="I82" s="102">
        <f t="shared" si="26"/>
        <v>0</v>
      </c>
      <c r="J82" s="102">
        <f t="shared" si="26"/>
        <v>0</v>
      </c>
      <c r="K82" s="102">
        <f t="shared" si="26"/>
        <v>0</v>
      </c>
      <c r="L82" s="102">
        <f>SUM(L83:L83)</f>
        <v>0</v>
      </c>
      <c r="M82" s="102">
        <f>SUM(M83:M83)</f>
        <v>0</v>
      </c>
    </row>
    <row r="83" spans="1:13" s="124" customFormat="1" ht="12.75">
      <c r="A83" s="121">
        <v>3292</v>
      </c>
      <c r="B83" s="122">
        <v>0</v>
      </c>
      <c r="C83" s="123" t="s">
        <v>64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</row>
    <row r="84" spans="1:13" ht="38.25">
      <c r="A84" s="117" t="s">
        <v>119</v>
      </c>
      <c r="B84" s="90"/>
      <c r="C84" s="84" t="s">
        <v>87</v>
      </c>
      <c r="D84" s="103">
        <v>413499</v>
      </c>
      <c r="E84" s="103">
        <v>0</v>
      </c>
      <c r="F84" s="103">
        <v>243499</v>
      </c>
      <c r="G84" s="103">
        <v>10000</v>
      </c>
      <c r="H84" s="103">
        <v>140000</v>
      </c>
      <c r="I84" s="103">
        <v>20000</v>
      </c>
      <c r="J84" s="103">
        <v>0</v>
      </c>
      <c r="K84" s="103">
        <v>0</v>
      </c>
      <c r="L84" s="103">
        <v>413499</v>
      </c>
      <c r="M84" s="103">
        <v>413499</v>
      </c>
    </row>
    <row r="85" spans="1:13" ht="25.5">
      <c r="A85" s="118" t="s">
        <v>120</v>
      </c>
      <c r="B85" s="91"/>
      <c r="C85" s="81" t="s">
        <v>121</v>
      </c>
      <c r="D85" s="104">
        <f>SUM(D86,D142)</f>
        <v>413499</v>
      </c>
      <c r="E85" s="104">
        <f aca="true" t="shared" si="27" ref="E85:K85">SUM(E86,E142)</f>
        <v>0</v>
      </c>
      <c r="F85" s="104">
        <f t="shared" si="27"/>
        <v>243499</v>
      </c>
      <c r="G85" s="104">
        <v>10000</v>
      </c>
      <c r="H85" s="104">
        <f t="shared" si="27"/>
        <v>140000</v>
      </c>
      <c r="I85" s="104">
        <f t="shared" si="27"/>
        <v>20000</v>
      </c>
      <c r="J85" s="104">
        <f t="shared" si="27"/>
        <v>0</v>
      </c>
      <c r="K85" s="104">
        <f t="shared" si="27"/>
        <v>0</v>
      </c>
      <c r="L85" s="104">
        <f>SUM(L86,L142)</f>
        <v>260999</v>
      </c>
      <c r="M85" s="104">
        <f>SUM(M86,M142)</f>
        <v>260999</v>
      </c>
    </row>
    <row r="86" spans="1:13" ht="12.75">
      <c r="A86" s="119">
        <v>3</v>
      </c>
      <c r="B86" s="92"/>
      <c r="C86" s="82" t="s">
        <v>45</v>
      </c>
      <c r="D86" s="102">
        <f>SUM(D87,D96,D128,D134,D139)</f>
        <v>260999</v>
      </c>
      <c r="E86" s="102">
        <f aca="true" t="shared" si="28" ref="E86:K86">SUM(E87,E96,E128,E134,E139)</f>
        <v>0</v>
      </c>
      <c r="F86" s="102">
        <f t="shared" si="28"/>
        <v>140999</v>
      </c>
      <c r="G86" s="102">
        <f t="shared" si="28"/>
        <v>10000</v>
      </c>
      <c r="H86" s="102">
        <f t="shared" si="28"/>
        <v>90000</v>
      </c>
      <c r="I86" s="102">
        <f t="shared" si="28"/>
        <v>20000</v>
      </c>
      <c r="J86" s="102">
        <f t="shared" si="28"/>
        <v>0</v>
      </c>
      <c r="K86" s="102">
        <f t="shared" si="28"/>
        <v>0</v>
      </c>
      <c r="L86" s="102">
        <f>SUM(L87,L96,L128,L134,L139)</f>
        <v>260999</v>
      </c>
      <c r="M86" s="102">
        <f>SUM(M87,M96,M128,M134,M139)</f>
        <v>260999</v>
      </c>
    </row>
    <row r="87" spans="1:13" ht="12.75">
      <c r="A87" s="119">
        <v>31</v>
      </c>
      <c r="B87" s="92"/>
      <c r="C87" s="82" t="s">
        <v>22</v>
      </c>
      <c r="D87" s="102">
        <f>SUM(D88,D91,D93)</f>
        <v>0</v>
      </c>
      <c r="E87" s="102">
        <f aca="true" t="shared" si="29" ref="E87:K87">SUM(E88,E91,E93)</f>
        <v>0</v>
      </c>
      <c r="F87" s="102">
        <f t="shared" si="29"/>
        <v>0</v>
      </c>
      <c r="G87" s="102">
        <f t="shared" si="29"/>
        <v>0</v>
      </c>
      <c r="H87" s="102">
        <f t="shared" si="29"/>
        <v>0</v>
      </c>
      <c r="I87" s="102">
        <f t="shared" si="29"/>
        <v>0</v>
      </c>
      <c r="J87" s="102">
        <f t="shared" si="29"/>
        <v>0</v>
      </c>
      <c r="K87" s="102">
        <f t="shared" si="29"/>
        <v>0</v>
      </c>
      <c r="L87" s="102">
        <f>SUM(L88,L91,L93)</f>
        <v>0</v>
      </c>
      <c r="M87" s="102">
        <f>SUM(M88,M91,M93)</f>
        <v>0</v>
      </c>
    </row>
    <row r="88" spans="1:13" ht="12.75">
      <c r="A88" s="119">
        <v>311</v>
      </c>
      <c r="B88" s="92"/>
      <c r="C88" s="82" t="s">
        <v>23</v>
      </c>
      <c r="D88" s="102">
        <f>SUM(D89:D90)</f>
        <v>0</v>
      </c>
      <c r="E88" s="102">
        <f aca="true" t="shared" si="30" ref="E88:K88">SUM(E89:E90)</f>
        <v>0</v>
      </c>
      <c r="F88" s="102">
        <f t="shared" si="30"/>
        <v>0</v>
      </c>
      <c r="G88" s="102">
        <f t="shared" si="30"/>
        <v>0</v>
      </c>
      <c r="H88" s="102">
        <f t="shared" si="30"/>
        <v>0</v>
      </c>
      <c r="I88" s="102">
        <f t="shared" si="30"/>
        <v>0</v>
      </c>
      <c r="J88" s="102">
        <f t="shared" si="30"/>
        <v>0</v>
      </c>
      <c r="K88" s="102">
        <f t="shared" si="30"/>
        <v>0</v>
      </c>
      <c r="L88" s="102">
        <f>SUM(L89:L90)</f>
        <v>0</v>
      </c>
      <c r="M88" s="102">
        <f>SUM(M89:M90)</f>
        <v>0</v>
      </c>
    </row>
    <row r="89" spans="1:13" s="124" customFormat="1" ht="12.75">
      <c r="A89" s="121">
        <v>3111</v>
      </c>
      <c r="B89" s="127">
        <v>0</v>
      </c>
      <c r="C89" s="123" t="s">
        <v>76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</row>
    <row r="90" spans="1:13" s="124" customFormat="1" ht="12.75">
      <c r="A90" s="121">
        <v>3113</v>
      </c>
      <c r="B90" s="127">
        <v>0</v>
      </c>
      <c r="C90" s="123" t="s">
        <v>122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</row>
    <row r="91" spans="1:13" ht="12.75">
      <c r="A91" s="119">
        <v>312</v>
      </c>
      <c r="B91" s="92"/>
      <c r="C91" s="82" t="s">
        <v>24</v>
      </c>
      <c r="D91" s="102">
        <f>SUM(D92)</f>
        <v>0</v>
      </c>
      <c r="E91" s="102">
        <f aca="true" t="shared" si="31" ref="E91:K91">SUM(E92)</f>
        <v>0</v>
      </c>
      <c r="F91" s="102">
        <f t="shared" si="31"/>
        <v>0</v>
      </c>
      <c r="G91" s="102">
        <f t="shared" si="31"/>
        <v>0</v>
      </c>
      <c r="H91" s="102">
        <f t="shared" si="31"/>
        <v>0</v>
      </c>
      <c r="I91" s="102">
        <f t="shared" si="31"/>
        <v>0</v>
      </c>
      <c r="J91" s="102">
        <f t="shared" si="31"/>
        <v>0</v>
      </c>
      <c r="K91" s="102">
        <f t="shared" si="31"/>
        <v>0</v>
      </c>
      <c r="L91" s="102">
        <f>SUM(L92)</f>
        <v>0</v>
      </c>
      <c r="M91" s="102">
        <f>SUM(M92)</f>
        <v>0</v>
      </c>
    </row>
    <row r="92" spans="1:13" s="124" customFormat="1" ht="12.75">
      <c r="A92" s="121">
        <v>3121</v>
      </c>
      <c r="B92" s="127">
        <v>0</v>
      </c>
      <c r="C92" s="123" t="s">
        <v>24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</row>
    <row r="93" spans="1:13" ht="12.75">
      <c r="A93" s="119">
        <v>313</v>
      </c>
      <c r="B93" s="92"/>
      <c r="C93" s="82" t="s">
        <v>25</v>
      </c>
      <c r="D93" s="102">
        <f>SUM(D94:D95)</f>
        <v>0</v>
      </c>
      <c r="E93" s="102">
        <f aca="true" t="shared" si="32" ref="E93:K93">SUM(E94:E95)</f>
        <v>0</v>
      </c>
      <c r="F93" s="102">
        <f t="shared" si="32"/>
        <v>0</v>
      </c>
      <c r="G93" s="102">
        <f t="shared" si="32"/>
        <v>0</v>
      </c>
      <c r="H93" s="102">
        <f t="shared" si="32"/>
        <v>0</v>
      </c>
      <c r="I93" s="102">
        <f t="shared" si="32"/>
        <v>0</v>
      </c>
      <c r="J93" s="102">
        <f t="shared" si="32"/>
        <v>0</v>
      </c>
      <c r="K93" s="102">
        <f t="shared" si="32"/>
        <v>0</v>
      </c>
      <c r="L93" s="102">
        <f>SUM(L94:L95)</f>
        <v>0</v>
      </c>
      <c r="M93" s="102">
        <f>SUM(M94:M95)</f>
        <v>0</v>
      </c>
    </row>
    <row r="94" spans="1:13" s="124" customFormat="1" ht="25.5">
      <c r="A94" s="121">
        <v>3132</v>
      </c>
      <c r="B94" s="127">
        <v>0</v>
      </c>
      <c r="C94" s="123" t="s">
        <v>77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</row>
    <row r="95" spans="1:13" s="124" customFormat="1" ht="25.5">
      <c r="A95" s="121">
        <v>3133</v>
      </c>
      <c r="B95" s="127">
        <v>0</v>
      </c>
      <c r="C95" s="123" t="s">
        <v>78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</row>
    <row r="96" spans="1:13" ht="12.75">
      <c r="A96" s="119">
        <v>32</v>
      </c>
      <c r="B96" s="92"/>
      <c r="C96" s="82" t="s">
        <v>26</v>
      </c>
      <c r="D96" s="102">
        <f>SUM(D97,D102,D109,D121,D119)</f>
        <v>256999</v>
      </c>
      <c r="E96" s="102">
        <f aca="true" t="shared" si="33" ref="E96:K96">SUM(E97,E102,E109,E121,E119)</f>
        <v>0</v>
      </c>
      <c r="F96" s="102">
        <f t="shared" si="33"/>
        <v>136999</v>
      </c>
      <c r="G96" s="102">
        <f t="shared" si="33"/>
        <v>10000</v>
      </c>
      <c r="H96" s="102">
        <f t="shared" si="33"/>
        <v>90000</v>
      </c>
      <c r="I96" s="102">
        <f t="shared" si="33"/>
        <v>20000</v>
      </c>
      <c r="J96" s="102">
        <f t="shared" si="33"/>
        <v>0</v>
      </c>
      <c r="K96" s="102">
        <f t="shared" si="33"/>
        <v>0</v>
      </c>
      <c r="L96" s="102">
        <v>256999</v>
      </c>
      <c r="M96" s="102">
        <v>256999</v>
      </c>
    </row>
    <row r="97" spans="1:13" ht="12.75">
      <c r="A97" s="119">
        <v>321</v>
      </c>
      <c r="B97" s="92"/>
      <c r="C97" s="82" t="s">
        <v>27</v>
      </c>
      <c r="D97" s="102">
        <f>SUM(D98:D101)</f>
        <v>45000</v>
      </c>
      <c r="E97" s="102">
        <f aca="true" t="shared" si="34" ref="E97:K97">SUM(E98:E101)</f>
        <v>0</v>
      </c>
      <c r="F97" s="102">
        <f t="shared" si="34"/>
        <v>25000</v>
      </c>
      <c r="G97" s="102">
        <f t="shared" si="34"/>
        <v>0</v>
      </c>
      <c r="H97" s="102">
        <f t="shared" si="34"/>
        <v>0</v>
      </c>
      <c r="I97" s="102">
        <f t="shared" si="34"/>
        <v>20000</v>
      </c>
      <c r="J97" s="102">
        <f t="shared" si="34"/>
        <v>0</v>
      </c>
      <c r="K97" s="102">
        <f t="shared" si="34"/>
        <v>0</v>
      </c>
      <c r="L97" s="102">
        <f>SUM(L98:L101)</f>
        <v>0</v>
      </c>
      <c r="M97" s="102">
        <f>SUM(M98:M101)</f>
        <v>0</v>
      </c>
    </row>
    <row r="98" spans="1:13" s="124" customFormat="1" ht="12.75">
      <c r="A98" s="121">
        <v>3211</v>
      </c>
      <c r="B98" s="127">
        <v>0</v>
      </c>
      <c r="C98" s="123" t="s">
        <v>48</v>
      </c>
      <c r="D98" s="100">
        <v>35000</v>
      </c>
      <c r="E98" s="100">
        <v>0</v>
      </c>
      <c r="F98" s="100">
        <v>15000</v>
      </c>
      <c r="G98" s="100">
        <v>0</v>
      </c>
      <c r="H98" s="100">
        <v>0</v>
      </c>
      <c r="I98" s="100">
        <v>20000</v>
      </c>
      <c r="J98" s="100">
        <v>0</v>
      </c>
      <c r="K98" s="100">
        <v>0</v>
      </c>
      <c r="L98" s="100">
        <v>0</v>
      </c>
      <c r="M98" s="100">
        <v>0</v>
      </c>
    </row>
    <row r="99" spans="1:13" s="124" customFormat="1" ht="25.5">
      <c r="A99" s="121">
        <v>3212</v>
      </c>
      <c r="B99" s="127">
        <v>0</v>
      </c>
      <c r="C99" s="123" t="s">
        <v>75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</row>
    <row r="100" spans="1:13" s="124" customFormat="1" ht="12.75">
      <c r="A100" s="121">
        <v>3213</v>
      </c>
      <c r="B100" s="127">
        <v>0</v>
      </c>
      <c r="C100" s="123" t="s">
        <v>49</v>
      </c>
      <c r="D100" s="100">
        <v>5000</v>
      </c>
      <c r="E100" s="100">
        <v>0</v>
      </c>
      <c r="F100" s="100">
        <v>5000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</row>
    <row r="101" spans="1:13" s="124" customFormat="1" ht="25.5">
      <c r="A101" s="121">
        <v>3214</v>
      </c>
      <c r="B101" s="127">
        <v>0</v>
      </c>
      <c r="C101" s="123" t="s">
        <v>50</v>
      </c>
      <c r="D101" s="100">
        <v>5000</v>
      </c>
      <c r="E101" s="100">
        <v>0</v>
      </c>
      <c r="F101" s="100">
        <v>5000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</row>
    <row r="102" spans="1:13" ht="12.75">
      <c r="A102" s="119">
        <v>322</v>
      </c>
      <c r="B102" s="92"/>
      <c r="C102" s="82" t="s">
        <v>28</v>
      </c>
      <c r="D102" s="102">
        <f>SUM(D103:D108)</f>
        <v>75999</v>
      </c>
      <c r="E102" s="102">
        <f aca="true" t="shared" si="35" ref="E102:K102">SUM(E103:E108)</f>
        <v>0</v>
      </c>
      <c r="F102" s="102">
        <f t="shared" si="35"/>
        <v>30999</v>
      </c>
      <c r="G102" s="102">
        <f t="shared" si="35"/>
        <v>10000</v>
      </c>
      <c r="H102" s="102">
        <f t="shared" si="35"/>
        <v>35000</v>
      </c>
      <c r="I102" s="102">
        <f t="shared" si="35"/>
        <v>0</v>
      </c>
      <c r="J102" s="102">
        <f t="shared" si="35"/>
        <v>0</v>
      </c>
      <c r="K102" s="102">
        <f t="shared" si="35"/>
        <v>0</v>
      </c>
      <c r="L102" s="102">
        <f>SUM(L103:L108)</f>
        <v>0</v>
      </c>
      <c r="M102" s="102">
        <f>SUM(M103:M108)</f>
        <v>0</v>
      </c>
    </row>
    <row r="103" spans="1:13" s="124" customFormat="1" ht="25.5">
      <c r="A103" s="121">
        <v>3221</v>
      </c>
      <c r="B103" s="127">
        <v>0</v>
      </c>
      <c r="C103" s="123" t="s">
        <v>51</v>
      </c>
      <c r="D103" s="100">
        <v>3000</v>
      </c>
      <c r="E103" s="100">
        <v>0</v>
      </c>
      <c r="F103" s="100">
        <v>3000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</row>
    <row r="104" spans="1:13" s="124" customFormat="1" ht="12.75">
      <c r="A104" s="121">
        <v>3222</v>
      </c>
      <c r="B104" s="127">
        <v>0</v>
      </c>
      <c r="C104" s="123" t="s">
        <v>72</v>
      </c>
      <c r="D104" s="100">
        <v>70999</v>
      </c>
      <c r="E104" s="100">
        <v>0</v>
      </c>
      <c r="F104" s="100">
        <v>25999</v>
      </c>
      <c r="G104" s="100">
        <v>10000</v>
      </c>
      <c r="H104" s="100">
        <v>35000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</row>
    <row r="105" spans="1:13" s="124" customFormat="1" ht="12.75">
      <c r="A105" s="121">
        <v>3223</v>
      </c>
      <c r="B105" s="127">
        <v>0</v>
      </c>
      <c r="C105" s="123" t="s">
        <v>52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</row>
    <row r="106" spans="1:13" s="124" customFormat="1" ht="25.5">
      <c r="A106" s="121">
        <v>3224</v>
      </c>
      <c r="B106" s="127">
        <v>0</v>
      </c>
      <c r="C106" s="123" t="s">
        <v>53</v>
      </c>
      <c r="D106" s="100">
        <v>0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</row>
    <row r="107" spans="1:13" s="124" customFormat="1" ht="12.75">
      <c r="A107" s="121">
        <v>3225</v>
      </c>
      <c r="B107" s="127">
        <v>0</v>
      </c>
      <c r="C107" s="123" t="s">
        <v>54</v>
      </c>
      <c r="D107" s="100">
        <v>2000</v>
      </c>
      <c r="E107" s="100">
        <v>0</v>
      </c>
      <c r="F107" s="100">
        <v>2000</v>
      </c>
      <c r="G107" s="100">
        <v>0</v>
      </c>
      <c r="H107" s="100">
        <v>0</v>
      </c>
      <c r="I107" s="100">
        <v>0</v>
      </c>
      <c r="J107" s="100">
        <v>0</v>
      </c>
      <c r="K107" s="100">
        <v>0</v>
      </c>
      <c r="L107" s="100">
        <v>0</v>
      </c>
      <c r="M107" s="100">
        <v>0</v>
      </c>
    </row>
    <row r="108" spans="1:13" s="124" customFormat="1" ht="25.5">
      <c r="A108" s="121">
        <v>3227</v>
      </c>
      <c r="B108" s="127">
        <v>0</v>
      </c>
      <c r="C108" s="125" t="s">
        <v>55</v>
      </c>
      <c r="D108" s="100">
        <v>0</v>
      </c>
      <c r="E108" s="100">
        <v>0</v>
      </c>
      <c r="F108" s="100">
        <v>0</v>
      </c>
      <c r="G108" s="100">
        <v>0</v>
      </c>
      <c r="H108" s="100">
        <v>0</v>
      </c>
      <c r="I108" s="100">
        <v>0</v>
      </c>
      <c r="J108" s="100">
        <v>0</v>
      </c>
      <c r="K108" s="100">
        <v>0</v>
      </c>
      <c r="L108" s="100">
        <v>0</v>
      </c>
      <c r="M108" s="100">
        <v>0</v>
      </c>
    </row>
    <row r="109" spans="1:13" ht="12.75">
      <c r="A109" s="119">
        <v>323</v>
      </c>
      <c r="B109" s="92"/>
      <c r="C109" s="82" t="s">
        <v>29</v>
      </c>
      <c r="D109" s="102">
        <f>SUM(D110:D118)</f>
        <v>21000</v>
      </c>
      <c r="E109" s="102">
        <f aca="true" t="shared" si="36" ref="E109:K109">SUM(E110:E118)</f>
        <v>0</v>
      </c>
      <c r="F109" s="102">
        <f t="shared" si="36"/>
        <v>21000</v>
      </c>
      <c r="G109" s="102">
        <f t="shared" si="36"/>
        <v>0</v>
      </c>
      <c r="H109" s="102">
        <f t="shared" si="36"/>
        <v>0</v>
      </c>
      <c r="I109" s="102">
        <f t="shared" si="36"/>
        <v>0</v>
      </c>
      <c r="J109" s="102">
        <f t="shared" si="36"/>
        <v>0</v>
      </c>
      <c r="K109" s="102">
        <f t="shared" si="36"/>
        <v>0</v>
      </c>
      <c r="L109" s="102">
        <f>SUM(L110:L118)</f>
        <v>0</v>
      </c>
      <c r="M109" s="102">
        <f>SUM(M110:M118)</f>
        <v>0</v>
      </c>
    </row>
    <row r="110" spans="1:13" s="124" customFormat="1" ht="12.75">
      <c r="A110" s="121">
        <v>3231</v>
      </c>
      <c r="B110" s="127">
        <v>0</v>
      </c>
      <c r="C110" s="123" t="s">
        <v>56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</row>
    <row r="111" spans="1:13" s="124" customFormat="1" ht="25.5">
      <c r="A111" s="121">
        <v>3232</v>
      </c>
      <c r="B111" s="127">
        <v>0</v>
      </c>
      <c r="C111" s="123" t="s">
        <v>46</v>
      </c>
      <c r="D111" s="100">
        <v>1000</v>
      </c>
      <c r="E111" s="100">
        <v>0</v>
      </c>
      <c r="F111" s="100">
        <v>1000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</row>
    <row r="112" spans="1:13" s="124" customFormat="1" ht="12.75">
      <c r="A112" s="121">
        <v>3233</v>
      </c>
      <c r="B112" s="127">
        <v>0</v>
      </c>
      <c r="C112" s="123" t="s">
        <v>57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</row>
    <row r="113" spans="1:13" s="124" customFormat="1" ht="12.75">
      <c r="A113" s="121">
        <v>3234</v>
      </c>
      <c r="B113" s="127">
        <v>0</v>
      </c>
      <c r="C113" s="123" t="s">
        <v>58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</row>
    <row r="114" spans="1:13" s="124" customFormat="1" ht="12.75">
      <c r="A114" s="121">
        <v>3235</v>
      </c>
      <c r="B114" s="127">
        <v>0</v>
      </c>
      <c r="C114" s="123" t="s">
        <v>59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0</v>
      </c>
      <c r="L114" s="100">
        <v>0</v>
      </c>
      <c r="M114" s="100">
        <v>0</v>
      </c>
    </row>
    <row r="115" spans="1:13" s="124" customFormat="1" ht="12.75">
      <c r="A115" s="121">
        <v>3236</v>
      </c>
      <c r="B115" s="127">
        <v>0</v>
      </c>
      <c r="C115" s="123" t="s">
        <v>60</v>
      </c>
      <c r="D115" s="100">
        <v>0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</row>
    <row r="116" spans="1:13" s="124" customFormat="1" ht="12.75">
      <c r="A116" s="121">
        <v>3237</v>
      </c>
      <c r="B116" s="127">
        <v>0</v>
      </c>
      <c r="C116" s="123" t="s">
        <v>47</v>
      </c>
      <c r="D116" s="100">
        <v>20000</v>
      </c>
      <c r="E116" s="100">
        <v>0</v>
      </c>
      <c r="F116" s="100">
        <v>20000</v>
      </c>
      <c r="G116" s="100">
        <v>0</v>
      </c>
      <c r="H116" s="100">
        <v>0</v>
      </c>
      <c r="I116" s="100">
        <v>0</v>
      </c>
      <c r="J116" s="100">
        <v>0</v>
      </c>
      <c r="K116" s="100">
        <v>0</v>
      </c>
      <c r="L116" s="100">
        <v>0</v>
      </c>
      <c r="M116" s="100">
        <v>0</v>
      </c>
    </row>
    <row r="117" spans="1:13" s="124" customFormat="1" ht="12.75">
      <c r="A117" s="121">
        <v>3238</v>
      </c>
      <c r="B117" s="127">
        <v>0</v>
      </c>
      <c r="C117" s="123" t="s">
        <v>61</v>
      </c>
      <c r="D117" s="100">
        <v>0</v>
      </c>
      <c r="E117" s="100">
        <v>0</v>
      </c>
      <c r="F117" s="100">
        <v>0</v>
      </c>
      <c r="G117" s="100">
        <v>0</v>
      </c>
      <c r="H117" s="100">
        <v>0</v>
      </c>
      <c r="I117" s="100">
        <v>0</v>
      </c>
      <c r="J117" s="100">
        <v>0</v>
      </c>
      <c r="K117" s="100">
        <v>0</v>
      </c>
      <c r="L117" s="100">
        <v>0</v>
      </c>
      <c r="M117" s="100">
        <v>0</v>
      </c>
    </row>
    <row r="118" spans="1:13" s="124" customFormat="1" ht="12.75">
      <c r="A118" s="121">
        <v>3239</v>
      </c>
      <c r="B118" s="127">
        <v>0</v>
      </c>
      <c r="C118" s="123" t="s">
        <v>62</v>
      </c>
      <c r="D118" s="100">
        <v>0</v>
      </c>
      <c r="E118" s="100">
        <v>0</v>
      </c>
      <c r="F118" s="100">
        <v>0</v>
      </c>
      <c r="G118" s="100">
        <v>0</v>
      </c>
      <c r="H118" s="100">
        <v>0</v>
      </c>
      <c r="I118" s="100">
        <v>0</v>
      </c>
      <c r="J118" s="100">
        <v>0</v>
      </c>
      <c r="K118" s="100">
        <v>0</v>
      </c>
      <c r="L118" s="100">
        <v>0</v>
      </c>
      <c r="M118" s="100">
        <v>0</v>
      </c>
    </row>
    <row r="119" spans="1:13" ht="25.5">
      <c r="A119" s="119">
        <v>324</v>
      </c>
      <c r="B119" s="92"/>
      <c r="C119" s="82" t="s">
        <v>63</v>
      </c>
      <c r="D119" s="99">
        <f>SUM(D120)</f>
        <v>40000</v>
      </c>
      <c r="E119" s="99">
        <f aca="true" t="shared" si="37" ref="E119:K119">SUM(E120)</f>
        <v>0</v>
      </c>
      <c r="F119" s="99">
        <f t="shared" si="37"/>
        <v>0</v>
      </c>
      <c r="G119" s="99">
        <f t="shared" si="37"/>
        <v>0</v>
      </c>
      <c r="H119" s="99">
        <f t="shared" si="37"/>
        <v>40000</v>
      </c>
      <c r="I119" s="99">
        <f t="shared" si="37"/>
        <v>0</v>
      </c>
      <c r="J119" s="99">
        <f t="shared" si="37"/>
        <v>0</v>
      </c>
      <c r="K119" s="99">
        <f t="shared" si="37"/>
        <v>0</v>
      </c>
      <c r="L119" s="99">
        <f>SUM(L120)</f>
        <v>0</v>
      </c>
      <c r="M119" s="99">
        <f>SUM(M120)</f>
        <v>0</v>
      </c>
    </row>
    <row r="120" spans="1:13" s="124" customFormat="1" ht="25.5">
      <c r="A120" s="121">
        <v>3241</v>
      </c>
      <c r="B120" s="127">
        <v>0</v>
      </c>
      <c r="C120" s="123" t="s">
        <v>63</v>
      </c>
      <c r="D120" s="100">
        <v>40000</v>
      </c>
      <c r="E120" s="100">
        <v>0</v>
      </c>
      <c r="F120" s="100">
        <v>0</v>
      </c>
      <c r="G120" s="100">
        <v>0</v>
      </c>
      <c r="H120" s="100">
        <v>40000</v>
      </c>
      <c r="I120" s="100">
        <v>0</v>
      </c>
      <c r="J120" s="100">
        <v>0</v>
      </c>
      <c r="K120" s="100">
        <v>0</v>
      </c>
      <c r="L120" s="100">
        <v>0</v>
      </c>
      <c r="M120" s="100">
        <v>0</v>
      </c>
    </row>
    <row r="121" spans="1:13" ht="25.5">
      <c r="A121" s="119">
        <v>329</v>
      </c>
      <c r="B121" s="92"/>
      <c r="C121" s="82" t="s">
        <v>30</v>
      </c>
      <c r="D121" s="102">
        <f>SUM(D122:D127)</f>
        <v>75000</v>
      </c>
      <c r="E121" s="102">
        <f aca="true" t="shared" si="38" ref="E121:K121">SUM(E122:E127)</f>
        <v>0</v>
      </c>
      <c r="F121" s="102">
        <f t="shared" si="38"/>
        <v>60000</v>
      </c>
      <c r="G121" s="102">
        <f t="shared" si="38"/>
        <v>0</v>
      </c>
      <c r="H121" s="102">
        <f t="shared" si="38"/>
        <v>15000</v>
      </c>
      <c r="I121" s="102">
        <f t="shared" si="38"/>
        <v>0</v>
      </c>
      <c r="J121" s="102">
        <f t="shared" si="38"/>
        <v>0</v>
      </c>
      <c r="K121" s="102">
        <f t="shared" si="38"/>
        <v>0</v>
      </c>
      <c r="L121" s="102">
        <f>SUM(L122:L127)</f>
        <v>0</v>
      </c>
      <c r="M121" s="102">
        <f>SUM(M122:M127)</f>
        <v>0</v>
      </c>
    </row>
    <row r="122" spans="1:13" s="124" customFormat="1" ht="38.25">
      <c r="A122" s="121">
        <v>3291</v>
      </c>
      <c r="B122" s="127">
        <v>0</v>
      </c>
      <c r="C122" s="123" t="s">
        <v>123</v>
      </c>
      <c r="D122" s="100">
        <v>0</v>
      </c>
      <c r="E122" s="100">
        <v>0</v>
      </c>
      <c r="F122" s="100">
        <v>0</v>
      </c>
      <c r="G122" s="100">
        <v>0</v>
      </c>
      <c r="H122" s="100">
        <v>0</v>
      </c>
      <c r="I122" s="100">
        <v>0</v>
      </c>
      <c r="J122" s="100">
        <v>0</v>
      </c>
      <c r="K122" s="100">
        <v>0</v>
      </c>
      <c r="L122" s="100">
        <v>0</v>
      </c>
      <c r="M122" s="100">
        <v>0</v>
      </c>
    </row>
    <row r="123" spans="1:13" s="124" customFormat="1" ht="12.75">
      <c r="A123" s="121">
        <v>3292</v>
      </c>
      <c r="B123" s="127">
        <v>0</v>
      </c>
      <c r="C123" s="123" t="s">
        <v>64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0">
        <v>0</v>
      </c>
      <c r="K123" s="100">
        <v>0</v>
      </c>
      <c r="L123" s="100">
        <v>0</v>
      </c>
      <c r="M123" s="100">
        <v>0</v>
      </c>
    </row>
    <row r="124" spans="1:13" s="124" customFormat="1" ht="12.75">
      <c r="A124" s="121">
        <v>3293</v>
      </c>
      <c r="B124" s="127">
        <v>0</v>
      </c>
      <c r="C124" s="123" t="s">
        <v>65</v>
      </c>
      <c r="D124" s="100">
        <v>10000</v>
      </c>
      <c r="E124" s="100">
        <v>0</v>
      </c>
      <c r="F124" s="100">
        <v>10000</v>
      </c>
      <c r="G124" s="100">
        <v>0</v>
      </c>
      <c r="H124" s="100">
        <v>0</v>
      </c>
      <c r="I124" s="100">
        <v>0</v>
      </c>
      <c r="J124" s="100">
        <v>0</v>
      </c>
      <c r="K124" s="100">
        <v>0</v>
      </c>
      <c r="L124" s="100">
        <v>0</v>
      </c>
      <c r="M124" s="100">
        <v>0</v>
      </c>
    </row>
    <row r="125" spans="1:13" s="124" customFormat="1" ht="12.75">
      <c r="A125" s="121">
        <v>3294</v>
      </c>
      <c r="B125" s="127">
        <v>0</v>
      </c>
      <c r="C125" s="126" t="s">
        <v>116</v>
      </c>
      <c r="D125" s="100">
        <v>0</v>
      </c>
      <c r="E125" s="100">
        <v>0</v>
      </c>
      <c r="F125" s="100">
        <v>0</v>
      </c>
      <c r="G125" s="100">
        <v>0</v>
      </c>
      <c r="H125" s="100">
        <v>0</v>
      </c>
      <c r="I125" s="100">
        <v>0</v>
      </c>
      <c r="J125" s="100">
        <v>0</v>
      </c>
      <c r="K125" s="100">
        <v>0</v>
      </c>
      <c r="L125" s="100">
        <v>0</v>
      </c>
      <c r="M125" s="100">
        <v>0</v>
      </c>
    </row>
    <row r="126" spans="1:13" s="124" customFormat="1" ht="12.75">
      <c r="A126" s="121">
        <v>3295</v>
      </c>
      <c r="B126" s="127">
        <v>0</v>
      </c>
      <c r="C126" s="123" t="s">
        <v>66</v>
      </c>
      <c r="D126" s="100">
        <v>0</v>
      </c>
      <c r="E126" s="100">
        <v>0</v>
      </c>
      <c r="F126" s="100">
        <v>0</v>
      </c>
      <c r="G126" s="100">
        <v>0</v>
      </c>
      <c r="H126" s="100">
        <v>0</v>
      </c>
      <c r="I126" s="100">
        <v>0</v>
      </c>
      <c r="J126" s="100">
        <v>0</v>
      </c>
      <c r="K126" s="100">
        <v>0</v>
      </c>
      <c r="L126" s="100">
        <v>0</v>
      </c>
      <c r="M126" s="100">
        <v>0</v>
      </c>
    </row>
    <row r="127" spans="1:13" s="124" customFormat="1" ht="25.5">
      <c r="A127" s="121">
        <v>3299</v>
      </c>
      <c r="B127" s="127">
        <v>0</v>
      </c>
      <c r="C127" s="123" t="s">
        <v>30</v>
      </c>
      <c r="D127" s="100">
        <v>65000</v>
      </c>
      <c r="E127" s="100">
        <v>0</v>
      </c>
      <c r="F127" s="100">
        <v>50000</v>
      </c>
      <c r="G127" s="100">
        <v>0</v>
      </c>
      <c r="H127" s="100">
        <v>15000</v>
      </c>
      <c r="I127" s="100">
        <v>0</v>
      </c>
      <c r="J127" s="100">
        <v>0</v>
      </c>
      <c r="K127" s="100">
        <v>0</v>
      </c>
      <c r="L127" s="100">
        <v>0</v>
      </c>
      <c r="M127" s="100">
        <v>0</v>
      </c>
    </row>
    <row r="128" spans="1:13" ht="12.75">
      <c r="A128" s="119">
        <v>34</v>
      </c>
      <c r="B128" s="92"/>
      <c r="C128" s="82" t="s">
        <v>67</v>
      </c>
      <c r="D128" s="99">
        <f>SUM(D129)</f>
        <v>4000</v>
      </c>
      <c r="E128" s="99">
        <f aca="true" t="shared" si="39" ref="E128:K128">SUM(E129)</f>
        <v>0</v>
      </c>
      <c r="F128" s="99">
        <f t="shared" si="39"/>
        <v>4000</v>
      </c>
      <c r="G128" s="99">
        <f t="shared" si="39"/>
        <v>0</v>
      </c>
      <c r="H128" s="99">
        <f t="shared" si="39"/>
        <v>0</v>
      </c>
      <c r="I128" s="99">
        <f t="shared" si="39"/>
        <v>0</v>
      </c>
      <c r="J128" s="99">
        <f t="shared" si="39"/>
        <v>0</v>
      </c>
      <c r="K128" s="99">
        <f t="shared" si="39"/>
        <v>0</v>
      </c>
      <c r="L128" s="99">
        <v>4000</v>
      </c>
      <c r="M128" s="99">
        <v>4000</v>
      </c>
    </row>
    <row r="129" spans="1:13" ht="12.75">
      <c r="A129" s="119">
        <v>343</v>
      </c>
      <c r="B129" s="92"/>
      <c r="C129" s="82" t="s">
        <v>31</v>
      </c>
      <c r="D129" s="99">
        <f>SUM(D130:D133)</f>
        <v>4000</v>
      </c>
      <c r="E129" s="99">
        <f aca="true" t="shared" si="40" ref="E129:K129">SUM(E130:E133)</f>
        <v>0</v>
      </c>
      <c r="F129" s="99">
        <f t="shared" si="40"/>
        <v>4000</v>
      </c>
      <c r="G129" s="99">
        <f t="shared" si="40"/>
        <v>0</v>
      </c>
      <c r="H129" s="99">
        <f t="shared" si="40"/>
        <v>0</v>
      </c>
      <c r="I129" s="99">
        <f t="shared" si="40"/>
        <v>0</v>
      </c>
      <c r="J129" s="99">
        <f t="shared" si="40"/>
        <v>0</v>
      </c>
      <c r="K129" s="99">
        <f t="shared" si="40"/>
        <v>0</v>
      </c>
      <c r="L129" s="99">
        <f>SUM(L130:L133)</f>
        <v>0</v>
      </c>
      <c r="M129" s="99">
        <f>SUM(M130:M133)</f>
        <v>0</v>
      </c>
    </row>
    <row r="130" spans="1:13" s="124" customFormat="1" ht="25.5">
      <c r="A130" s="121">
        <v>3431</v>
      </c>
      <c r="B130" s="127">
        <v>0</v>
      </c>
      <c r="C130" s="123" t="s">
        <v>68</v>
      </c>
      <c r="D130" s="100">
        <v>4000</v>
      </c>
      <c r="E130" s="100">
        <v>0</v>
      </c>
      <c r="F130" s="100">
        <v>4000</v>
      </c>
      <c r="G130" s="100">
        <v>0</v>
      </c>
      <c r="H130" s="100">
        <v>0</v>
      </c>
      <c r="I130" s="100">
        <v>0</v>
      </c>
      <c r="J130" s="100">
        <v>0</v>
      </c>
      <c r="K130" s="100">
        <v>0</v>
      </c>
      <c r="L130" s="100">
        <v>0</v>
      </c>
      <c r="M130" s="100">
        <v>0</v>
      </c>
    </row>
    <row r="131" spans="1:13" s="124" customFormat="1" ht="25.5">
      <c r="A131" s="121">
        <v>3432</v>
      </c>
      <c r="B131" s="127">
        <v>0</v>
      </c>
      <c r="C131" s="123" t="s">
        <v>124</v>
      </c>
      <c r="D131" s="100">
        <v>0</v>
      </c>
      <c r="E131" s="100">
        <v>0</v>
      </c>
      <c r="F131" s="100">
        <v>0</v>
      </c>
      <c r="G131" s="100">
        <v>0</v>
      </c>
      <c r="H131" s="100">
        <v>0</v>
      </c>
      <c r="I131" s="100">
        <v>0</v>
      </c>
      <c r="J131" s="100">
        <v>0</v>
      </c>
      <c r="K131" s="100">
        <v>0</v>
      </c>
      <c r="L131" s="100">
        <v>0</v>
      </c>
      <c r="M131" s="100">
        <v>0</v>
      </c>
    </row>
    <row r="132" spans="1:13" s="124" customFormat="1" ht="12.75">
      <c r="A132" s="121">
        <v>3433</v>
      </c>
      <c r="B132" s="127">
        <v>0</v>
      </c>
      <c r="C132" s="123" t="s">
        <v>69</v>
      </c>
      <c r="D132" s="100">
        <v>0</v>
      </c>
      <c r="E132" s="100">
        <v>0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100">
        <v>0</v>
      </c>
    </row>
    <row r="133" spans="1:13" s="124" customFormat="1" ht="25.5">
      <c r="A133" s="121">
        <v>3434</v>
      </c>
      <c r="B133" s="127">
        <v>0</v>
      </c>
      <c r="C133" s="123" t="s">
        <v>70</v>
      </c>
      <c r="D133" s="100">
        <v>0</v>
      </c>
      <c r="E133" s="100">
        <v>0</v>
      </c>
      <c r="F133" s="100">
        <v>0</v>
      </c>
      <c r="G133" s="100">
        <v>0</v>
      </c>
      <c r="H133" s="100">
        <v>0</v>
      </c>
      <c r="I133" s="100">
        <v>0</v>
      </c>
      <c r="J133" s="100">
        <v>0</v>
      </c>
      <c r="K133" s="100">
        <v>0</v>
      </c>
      <c r="L133" s="100">
        <v>0</v>
      </c>
      <c r="M133" s="100">
        <v>0</v>
      </c>
    </row>
    <row r="134" spans="1:13" ht="25.5">
      <c r="A134" s="119">
        <v>36</v>
      </c>
      <c r="B134" s="92"/>
      <c r="C134" s="86" t="s">
        <v>100</v>
      </c>
      <c r="D134" s="99">
        <f>SUM(D135,D137)</f>
        <v>0</v>
      </c>
      <c r="E134" s="99">
        <f aca="true" t="shared" si="41" ref="E134:K134">SUM(E135,E137)</f>
        <v>0</v>
      </c>
      <c r="F134" s="99">
        <f t="shared" si="41"/>
        <v>0</v>
      </c>
      <c r="G134" s="99">
        <f t="shared" si="41"/>
        <v>0</v>
      </c>
      <c r="H134" s="99">
        <f t="shared" si="41"/>
        <v>0</v>
      </c>
      <c r="I134" s="99">
        <f t="shared" si="41"/>
        <v>0</v>
      </c>
      <c r="J134" s="99">
        <f t="shared" si="41"/>
        <v>0</v>
      </c>
      <c r="K134" s="99">
        <f t="shared" si="41"/>
        <v>0</v>
      </c>
      <c r="L134" s="99">
        <f>SUM(L135,L137)</f>
        <v>0</v>
      </c>
      <c r="M134" s="99">
        <f>SUM(M135,M137)</f>
        <v>0</v>
      </c>
    </row>
    <row r="135" spans="1:13" ht="25.5">
      <c r="A135" s="119">
        <v>366</v>
      </c>
      <c r="B135" s="92"/>
      <c r="C135" s="83" t="s">
        <v>101</v>
      </c>
      <c r="D135" s="99">
        <f>SUM(D136:D136)</f>
        <v>0</v>
      </c>
      <c r="E135" s="99">
        <f aca="true" t="shared" si="42" ref="E135:K135">SUM(E136:E136)</f>
        <v>0</v>
      </c>
      <c r="F135" s="99">
        <f t="shared" si="42"/>
        <v>0</v>
      </c>
      <c r="G135" s="99">
        <f t="shared" si="42"/>
        <v>0</v>
      </c>
      <c r="H135" s="99">
        <f t="shared" si="42"/>
        <v>0</v>
      </c>
      <c r="I135" s="99">
        <f t="shared" si="42"/>
        <v>0</v>
      </c>
      <c r="J135" s="99">
        <f t="shared" si="42"/>
        <v>0</v>
      </c>
      <c r="K135" s="99">
        <f t="shared" si="42"/>
        <v>0</v>
      </c>
      <c r="L135" s="99">
        <f>SUM(L136:L136)</f>
        <v>0</v>
      </c>
      <c r="M135" s="99">
        <f>SUM(M136:M136)</f>
        <v>0</v>
      </c>
    </row>
    <row r="136" spans="1:13" s="124" customFormat="1" ht="25.5">
      <c r="A136" s="121">
        <v>3661</v>
      </c>
      <c r="B136" s="127">
        <v>0</v>
      </c>
      <c r="C136" s="126" t="s">
        <v>102</v>
      </c>
      <c r="D136" s="100">
        <v>0</v>
      </c>
      <c r="E136" s="100">
        <v>0</v>
      </c>
      <c r="F136" s="100">
        <v>0</v>
      </c>
      <c r="G136" s="100">
        <v>0</v>
      </c>
      <c r="H136" s="100">
        <v>0</v>
      </c>
      <c r="I136" s="100">
        <v>0</v>
      </c>
      <c r="J136" s="100">
        <v>0</v>
      </c>
      <c r="K136" s="100">
        <v>0</v>
      </c>
      <c r="L136" s="100">
        <v>0</v>
      </c>
      <c r="M136" s="100">
        <v>0</v>
      </c>
    </row>
    <row r="137" spans="1:13" ht="25.5">
      <c r="A137" s="119">
        <v>369</v>
      </c>
      <c r="B137" s="92"/>
      <c r="C137" s="83" t="s">
        <v>125</v>
      </c>
      <c r="D137" s="99">
        <f>SUM(D138:D138)</f>
        <v>0</v>
      </c>
      <c r="E137" s="99">
        <f aca="true" t="shared" si="43" ref="E137:K137">SUM(E138:E138)</f>
        <v>0</v>
      </c>
      <c r="F137" s="99">
        <f t="shared" si="43"/>
        <v>0</v>
      </c>
      <c r="G137" s="99">
        <f t="shared" si="43"/>
        <v>0</v>
      </c>
      <c r="H137" s="99">
        <f t="shared" si="43"/>
        <v>0</v>
      </c>
      <c r="I137" s="99">
        <f t="shared" si="43"/>
        <v>0</v>
      </c>
      <c r="J137" s="99">
        <f t="shared" si="43"/>
        <v>0</v>
      </c>
      <c r="K137" s="99">
        <f t="shared" si="43"/>
        <v>0</v>
      </c>
      <c r="L137" s="99">
        <f>SUM(L138:L138)</f>
        <v>0</v>
      </c>
      <c r="M137" s="99">
        <f>SUM(M138:M138)</f>
        <v>0</v>
      </c>
    </row>
    <row r="138" spans="1:13" s="124" customFormat="1" ht="25.5">
      <c r="A138" s="121">
        <v>3691</v>
      </c>
      <c r="B138" s="127">
        <v>0</v>
      </c>
      <c r="C138" s="126" t="s">
        <v>126</v>
      </c>
      <c r="D138" s="100">
        <v>0</v>
      </c>
      <c r="E138" s="100">
        <v>0</v>
      </c>
      <c r="F138" s="100">
        <v>0</v>
      </c>
      <c r="G138" s="100">
        <v>0</v>
      </c>
      <c r="H138" s="100">
        <v>0</v>
      </c>
      <c r="I138" s="100">
        <v>0</v>
      </c>
      <c r="J138" s="100">
        <v>0</v>
      </c>
      <c r="K138" s="100">
        <v>0</v>
      </c>
      <c r="L138" s="100">
        <v>0</v>
      </c>
      <c r="M138" s="100">
        <v>0</v>
      </c>
    </row>
    <row r="139" spans="1:13" ht="12.75">
      <c r="A139" s="119">
        <v>38</v>
      </c>
      <c r="B139" s="92"/>
      <c r="C139" s="86" t="s">
        <v>73</v>
      </c>
      <c r="D139" s="99">
        <f>SUM(D140)</f>
        <v>0</v>
      </c>
      <c r="E139" s="99">
        <f aca="true" t="shared" si="44" ref="E139:K139">SUM(E140)</f>
        <v>0</v>
      </c>
      <c r="F139" s="99">
        <f t="shared" si="44"/>
        <v>0</v>
      </c>
      <c r="G139" s="99">
        <f t="shared" si="44"/>
        <v>0</v>
      </c>
      <c r="H139" s="99">
        <f t="shared" si="44"/>
        <v>0</v>
      </c>
      <c r="I139" s="99">
        <f t="shared" si="44"/>
        <v>0</v>
      </c>
      <c r="J139" s="99">
        <f t="shared" si="44"/>
        <v>0</v>
      </c>
      <c r="K139" s="99">
        <f t="shared" si="44"/>
        <v>0</v>
      </c>
      <c r="L139" s="99">
        <f>SUM(L140)</f>
        <v>0</v>
      </c>
      <c r="M139" s="99">
        <f>SUM(M140)</f>
        <v>0</v>
      </c>
    </row>
    <row r="140" spans="1:13" ht="12.75">
      <c r="A140" s="119">
        <v>381</v>
      </c>
      <c r="B140" s="92"/>
      <c r="C140" s="83" t="s">
        <v>74</v>
      </c>
      <c r="D140" s="99">
        <f>SUM(D141:D141)</f>
        <v>0</v>
      </c>
      <c r="E140" s="99">
        <f aca="true" t="shared" si="45" ref="E140:K140">SUM(E141:E141)</f>
        <v>0</v>
      </c>
      <c r="F140" s="99">
        <f t="shared" si="45"/>
        <v>0</v>
      </c>
      <c r="G140" s="99">
        <f t="shared" si="45"/>
        <v>0</v>
      </c>
      <c r="H140" s="99">
        <f t="shared" si="45"/>
        <v>0</v>
      </c>
      <c r="I140" s="99">
        <f t="shared" si="45"/>
        <v>0</v>
      </c>
      <c r="J140" s="99">
        <f t="shared" si="45"/>
        <v>0</v>
      </c>
      <c r="K140" s="99">
        <f t="shared" si="45"/>
        <v>0</v>
      </c>
      <c r="L140" s="99">
        <f>SUM(L141:L141)</f>
        <v>0</v>
      </c>
      <c r="M140" s="99">
        <f>SUM(M141:M141)</f>
        <v>0</v>
      </c>
    </row>
    <row r="141" spans="1:13" s="124" customFormat="1" ht="12.75">
      <c r="A141" s="121">
        <v>3811</v>
      </c>
      <c r="B141" s="127">
        <v>0</v>
      </c>
      <c r="C141" s="126" t="s">
        <v>32</v>
      </c>
      <c r="D141" s="100">
        <v>0</v>
      </c>
      <c r="E141" s="100">
        <v>0</v>
      </c>
      <c r="F141" s="100">
        <v>0</v>
      </c>
      <c r="G141" s="100">
        <v>0</v>
      </c>
      <c r="H141" s="100">
        <v>0</v>
      </c>
      <c r="I141" s="100">
        <v>0</v>
      </c>
      <c r="J141" s="100">
        <v>0</v>
      </c>
      <c r="K141" s="100">
        <v>0</v>
      </c>
      <c r="L141" s="100">
        <v>0</v>
      </c>
      <c r="M141" s="100">
        <v>0</v>
      </c>
    </row>
    <row r="142" spans="1:13" ht="25.5">
      <c r="A142" s="119">
        <v>4</v>
      </c>
      <c r="B142" s="92"/>
      <c r="C142" s="82" t="s">
        <v>34</v>
      </c>
      <c r="D142" s="102">
        <v>152500</v>
      </c>
      <c r="E142" s="102">
        <f aca="true" t="shared" si="46" ref="E142:K144">SUM(E143)</f>
        <v>0</v>
      </c>
      <c r="F142" s="102">
        <v>102500</v>
      </c>
      <c r="G142" s="102">
        <v>0</v>
      </c>
      <c r="H142" s="102">
        <v>50000</v>
      </c>
      <c r="I142" s="102">
        <f t="shared" si="46"/>
        <v>0</v>
      </c>
      <c r="J142" s="102">
        <f t="shared" si="46"/>
        <v>0</v>
      </c>
      <c r="K142" s="102">
        <f t="shared" si="46"/>
        <v>0</v>
      </c>
      <c r="L142" s="102">
        <f aca="true" t="shared" si="47" ref="L142:M144">SUM(L143)</f>
        <v>0</v>
      </c>
      <c r="M142" s="102">
        <f t="shared" si="47"/>
        <v>0</v>
      </c>
    </row>
    <row r="143" spans="1:13" ht="25.5">
      <c r="A143" s="119">
        <v>41</v>
      </c>
      <c r="B143" s="92"/>
      <c r="C143" s="86" t="s">
        <v>79</v>
      </c>
      <c r="D143" s="99">
        <f>SUM(D144)</f>
        <v>0</v>
      </c>
      <c r="E143" s="99">
        <f t="shared" si="46"/>
        <v>0</v>
      </c>
      <c r="F143" s="99">
        <f t="shared" si="46"/>
        <v>0</v>
      </c>
      <c r="G143" s="99">
        <f t="shared" si="46"/>
        <v>0</v>
      </c>
      <c r="H143" s="99">
        <f t="shared" si="46"/>
        <v>0</v>
      </c>
      <c r="I143" s="99">
        <f t="shared" si="46"/>
        <v>0</v>
      </c>
      <c r="J143" s="99">
        <f t="shared" si="46"/>
        <v>0</v>
      </c>
      <c r="K143" s="99">
        <f t="shared" si="46"/>
        <v>0</v>
      </c>
      <c r="L143" s="99">
        <f t="shared" si="47"/>
        <v>0</v>
      </c>
      <c r="M143" s="99">
        <f t="shared" si="47"/>
        <v>0</v>
      </c>
    </row>
    <row r="144" spans="1:13" ht="12.75">
      <c r="A144" s="119">
        <v>412</v>
      </c>
      <c r="B144" s="92"/>
      <c r="C144" s="83" t="s">
        <v>80</v>
      </c>
      <c r="D144" s="99">
        <f>SUM(D145)</f>
        <v>0</v>
      </c>
      <c r="E144" s="99">
        <f t="shared" si="46"/>
        <v>0</v>
      </c>
      <c r="F144" s="99">
        <f t="shared" si="46"/>
        <v>0</v>
      </c>
      <c r="G144" s="99">
        <f t="shared" si="46"/>
        <v>0</v>
      </c>
      <c r="H144" s="99">
        <f t="shared" si="46"/>
        <v>0</v>
      </c>
      <c r="I144" s="99">
        <f t="shared" si="46"/>
        <v>0</v>
      </c>
      <c r="J144" s="99">
        <f t="shared" si="46"/>
        <v>0</v>
      </c>
      <c r="K144" s="99">
        <f t="shared" si="46"/>
        <v>0</v>
      </c>
      <c r="L144" s="99">
        <f t="shared" si="47"/>
        <v>0</v>
      </c>
      <c r="M144" s="99">
        <f t="shared" si="47"/>
        <v>0</v>
      </c>
    </row>
    <row r="145" spans="1:13" s="124" customFormat="1" ht="12.75">
      <c r="A145" s="128">
        <v>4126</v>
      </c>
      <c r="B145" s="129">
        <v>0</v>
      </c>
      <c r="C145" s="126" t="s">
        <v>127</v>
      </c>
      <c r="D145" s="100">
        <v>0</v>
      </c>
      <c r="E145" s="100">
        <v>0</v>
      </c>
      <c r="F145" s="100">
        <v>0</v>
      </c>
      <c r="G145" s="100">
        <v>0</v>
      </c>
      <c r="H145" s="100">
        <v>0</v>
      </c>
      <c r="I145" s="100">
        <v>0</v>
      </c>
      <c r="J145" s="100">
        <v>0</v>
      </c>
      <c r="K145" s="100">
        <v>0</v>
      </c>
      <c r="L145" s="100">
        <v>0</v>
      </c>
      <c r="M145" s="100">
        <v>0</v>
      </c>
    </row>
    <row r="146" spans="1:13" ht="25.5">
      <c r="A146" s="119">
        <v>42</v>
      </c>
      <c r="B146" s="92"/>
      <c r="C146" s="82" t="s">
        <v>39</v>
      </c>
      <c r="D146" s="102">
        <v>152500</v>
      </c>
      <c r="E146" s="102">
        <f aca="true" t="shared" si="48" ref="E146:K146">SUM(E147,)</f>
        <v>0</v>
      </c>
      <c r="F146" s="102">
        <v>102500</v>
      </c>
      <c r="G146" s="102">
        <f t="shared" si="48"/>
        <v>0</v>
      </c>
      <c r="H146" s="102">
        <v>50000</v>
      </c>
      <c r="I146" s="102">
        <f t="shared" si="48"/>
        <v>0</v>
      </c>
      <c r="J146" s="102">
        <f t="shared" si="48"/>
        <v>0</v>
      </c>
      <c r="K146" s="102">
        <f t="shared" si="48"/>
        <v>0</v>
      </c>
      <c r="L146" s="102">
        <v>152500</v>
      </c>
      <c r="M146" s="102">
        <v>152500</v>
      </c>
    </row>
    <row r="147" spans="1:13" ht="12.75">
      <c r="A147" s="119">
        <v>422</v>
      </c>
      <c r="B147" s="92"/>
      <c r="C147" s="82" t="s">
        <v>33</v>
      </c>
      <c r="D147" s="102">
        <f>SUM(D148:D154)</f>
        <v>144000</v>
      </c>
      <c r="E147" s="102">
        <f aca="true" t="shared" si="49" ref="E147:K147">SUM(E148:E154)</f>
        <v>0</v>
      </c>
      <c r="F147" s="102">
        <f t="shared" si="49"/>
        <v>100000</v>
      </c>
      <c r="G147" s="102">
        <f t="shared" si="49"/>
        <v>0</v>
      </c>
      <c r="H147" s="102">
        <f t="shared" si="49"/>
        <v>44000</v>
      </c>
      <c r="I147" s="102">
        <f t="shared" si="49"/>
        <v>0</v>
      </c>
      <c r="J147" s="102">
        <f t="shared" si="49"/>
        <v>0</v>
      </c>
      <c r="K147" s="102">
        <f t="shared" si="49"/>
        <v>0</v>
      </c>
      <c r="L147" s="102">
        <f>SUM(L148:L154)</f>
        <v>0</v>
      </c>
      <c r="M147" s="102">
        <f>SUM(M148:M154)</f>
        <v>0</v>
      </c>
    </row>
    <row r="148" spans="1:13" s="124" customFormat="1" ht="12.75">
      <c r="A148" s="121">
        <v>4221</v>
      </c>
      <c r="B148" s="127">
        <v>0</v>
      </c>
      <c r="C148" s="123" t="s">
        <v>40</v>
      </c>
      <c r="D148" s="100">
        <v>74000</v>
      </c>
      <c r="E148" s="100">
        <v>0</v>
      </c>
      <c r="F148" s="100">
        <v>30000</v>
      </c>
      <c r="G148" s="100">
        <v>0</v>
      </c>
      <c r="H148" s="100">
        <v>44000</v>
      </c>
      <c r="I148" s="100">
        <v>0</v>
      </c>
      <c r="J148" s="100">
        <v>0</v>
      </c>
      <c r="K148" s="100">
        <v>0</v>
      </c>
      <c r="L148" s="100">
        <v>0</v>
      </c>
      <c r="M148" s="100">
        <v>0</v>
      </c>
    </row>
    <row r="149" spans="1:13" s="124" customFormat="1" ht="12.75">
      <c r="A149" s="121">
        <v>4222</v>
      </c>
      <c r="B149" s="127">
        <v>0</v>
      </c>
      <c r="C149" s="123" t="s">
        <v>41</v>
      </c>
      <c r="D149" s="100">
        <v>0</v>
      </c>
      <c r="E149" s="100">
        <v>0</v>
      </c>
      <c r="F149" s="100">
        <v>0</v>
      </c>
      <c r="G149" s="100">
        <v>0</v>
      </c>
      <c r="H149" s="100">
        <v>0</v>
      </c>
      <c r="I149" s="100">
        <v>0</v>
      </c>
      <c r="J149" s="100">
        <v>0</v>
      </c>
      <c r="K149" s="100">
        <v>0</v>
      </c>
      <c r="L149" s="100">
        <v>0</v>
      </c>
      <c r="M149" s="100">
        <v>0</v>
      </c>
    </row>
    <row r="150" spans="1:13" s="124" customFormat="1" ht="12.75">
      <c r="A150" s="121">
        <v>4223</v>
      </c>
      <c r="B150" s="127">
        <v>0</v>
      </c>
      <c r="C150" s="123" t="s">
        <v>42</v>
      </c>
      <c r="D150" s="100">
        <v>0</v>
      </c>
      <c r="E150" s="100">
        <v>0</v>
      </c>
      <c r="F150" s="100">
        <v>0</v>
      </c>
      <c r="G150" s="100">
        <v>0</v>
      </c>
      <c r="H150" s="100">
        <v>0</v>
      </c>
      <c r="I150" s="100">
        <v>0</v>
      </c>
      <c r="J150" s="100">
        <v>0</v>
      </c>
      <c r="K150" s="100">
        <v>0</v>
      </c>
      <c r="L150" s="100">
        <v>0</v>
      </c>
      <c r="M150" s="100">
        <v>0</v>
      </c>
    </row>
    <row r="151" spans="1:13" s="124" customFormat="1" ht="12.75">
      <c r="A151" s="121">
        <v>4224</v>
      </c>
      <c r="B151" s="127">
        <v>0</v>
      </c>
      <c r="C151" s="123" t="s">
        <v>81</v>
      </c>
      <c r="D151" s="100">
        <v>0</v>
      </c>
      <c r="E151" s="100">
        <v>0</v>
      </c>
      <c r="F151" s="100">
        <v>0</v>
      </c>
      <c r="G151" s="100">
        <v>0</v>
      </c>
      <c r="H151" s="100">
        <v>0</v>
      </c>
      <c r="I151" s="100">
        <v>0</v>
      </c>
      <c r="J151" s="100">
        <v>0</v>
      </c>
      <c r="K151" s="100">
        <v>0</v>
      </c>
      <c r="L151" s="100">
        <v>0</v>
      </c>
      <c r="M151" s="100">
        <v>0</v>
      </c>
    </row>
    <row r="152" spans="1:13" s="124" customFormat="1" ht="12.75">
      <c r="A152" s="121">
        <v>4225</v>
      </c>
      <c r="B152" s="127">
        <v>0</v>
      </c>
      <c r="C152" s="123" t="s">
        <v>82</v>
      </c>
      <c r="D152" s="100">
        <v>0</v>
      </c>
      <c r="E152" s="100">
        <v>0</v>
      </c>
      <c r="F152" s="100">
        <v>0</v>
      </c>
      <c r="G152" s="100">
        <v>0</v>
      </c>
      <c r="H152" s="100">
        <v>0</v>
      </c>
      <c r="I152" s="100">
        <v>0</v>
      </c>
      <c r="J152" s="100">
        <v>0</v>
      </c>
      <c r="K152" s="100">
        <v>0</v>
      </c>
      <c r="L152" s="100">
        <v>0</v>
      </c>
      <c r="M152" s="100">
        <v>0</v>
      </c>
    </row>
    <row r="153" spans="1:13" s="124" customFormat="1" ht="12.75">
      <c r="A153" s="121">
        <v>4226</v>
      </c>
      <c r="B153" s="127">
        <v>0</v>
      </c>
      <c r="C153" s="123" t="s">
        <v>43</v>
      </c>
      <c r="D153" s="100">
        <v>40000</v>
      </c>
      <c r="E153" s="100">
        <v>0</v>
      </c>
      <c r="F153" s="100">
        <v>40000</v>
      </c>
      <c r="G153" s="100">
        <v>0</v>
      </c>
      <c r="H153" s="100">
        <v>0</v>
      </c>
      <c r="I153" s="100">
        <v>0</v>
      </c>
      <c r="J153" s="100">
        <v>0</v>
      </c>
      <c r="K153" s="100">
        <v>0</v>
      </c>
      <c r="L153" s="100">
        <v>0</v>
      </c>
      <c r="M153" s="100">
        <v>0</v>
      </c>
    </row>
    <row r="154" spans="1:13" s="124" customFormat="1" ht="25.5">
      <c r="A154" s="121">
        <v>4227</v>
      </c>
      <c r="B154" s="127">
        <v>0</v>
      </c>
      <c r="C154" s="123" t="s">
        <v>44</v>
      </c>
      <c r="D154" s="100">
        <v>30000</v>
      </c>
      <c r="E154" s="100">
        <v>0</v>
      </c>
      <c r="F154" s="100">
        <v>30000</v>
      </c>
      <c r="G154" s="100">
        <v>0</v>
      </c>
      <c r="H154" s="100">
        <v>0</v>
      </c>
      <c r="I154" s="100">
        <v>0</v>
      </c>
      <c r="J154" s="100">
        <v>0</v>
      </c>
      <c r="K154" s="100">
        <v>0</v>
      </c>
      <c r="L154" s="100">
        <v>0</v>
      </c>
      <c r="M154" s="100">
        <v>0</v>
      </c>
    </row>
    <row r="155" spans="1:13" ht="25.5">
      <c r="A155" s="119">
        <v>424</v>
      </c>
      <c r="B155" s="92"/>
      <c r="C155" s="82" t="s">
        <v>83</v>
      </c>
      <c r="D155" s="99">
        <f>SUM(D156)</f>
        <v>8500</v>
      </c>
      <c r="E155" s="99">
        <f aca="true" t="shared" si="50" ref="E155:K155">SUM(E156)</f>
        <v>0</v>
      </c>
      <c r="F155" s="99">
        <f t="shared" si="50"/>
        <v>2500</v>
      </c>
      <c r="G155" s="99">
        <f t="shared" si="50"/>
        <v>0</v>
      </c>
      <c r="H155" s="99">
        <f t="shared" si="50"/>
        <v>6000</v>
      </c>
      <c r="I155" s="99">
        <f t="shared" si="50"/>
        <v>0</v>
      </c>
      <c r="J155" s="99">
        <f t="shared" si="50"/>
        <v>0</v>
      </c>
      <c r="K155" s="99">
        <f t="shared" si="50"/>
        <v>0</v>
      </c>
      <c r="L155" s="99">
        <f>SUM(L156)</f>
        <v>0</v>
      </c>
      <c r="M155" s="99">
        <f>SUM(M156)</f>
        <v>0</v>
      </c>
    </row>
    <row r="156" spans="1:13" s="124" customFormat="1" ht="12.75">
      <c r="A156" s="121">
        <v>4241</v>
      </c>
      <c r="B156" s="127">
        <v>0</v>
      </c>
      <c r="C156" s="123" t="s">
        <v>84</v>
      </c>
      <c r="D156" s="100">
        <v>8500</v>
      </c>
      <c r="E156" s="100">
        <v>0</v>
      </c>
      <c r="F156" s="100">
        <v>2500</v>
      </c>
      <c r="G156" s="100">
        <v>0</v>
      </c>
      <c r="H156" s="100">
        <v>6000</v>
      </c>
      <c r="I156" s="100">
        <v>0</v>
      </c>
      <c r="J156" s="100">
        <v>0</v>
      </c>
      <c r="K156" s="100">
        <v>0</v>
      </c>
      <c r="L156" s="100">
        <v>0</v>
      </c>
      <c r="M156" s="100">
        <v>0</v>
      </c>
    </row>
    <row r="157" spans="1:13" ht="12.75">
      <c r="A157" s="119">
        <v>425</v>
      </c>
      <c r="B157" s="92"/>
      <c r="C157" s="82" t="s">
        <v>85</v>
      </c>
      <c r="D157" s="99">
        <f>SUM(D158)</f>
        <v>0</v>
      </c>
      <c r="E157" s="99">
        <f aca="true" t="shared" si="51" ref="E157:K157">SUM(E158)</f>
        <v>0</v>
      </c>
      <c r="F157" s="99">
        <f t="shared" si="51"/>
        <v>0</v>
      </c>
      <c r="G157" s="99">
        <f t="shared" si="51"/>
        <v>0</v>
      </c>
      <c r="H157" s="99">
        <f t="shared" si="51"/>
        <v>0</v>
      </c>
      <c r="I157" s="99">
        <f t="shared" si="51"/>
        <v>0</v>
      </c>
      <c r="J157" s="99">
        <f t="shared" si="51"/>
        <v>0</v>
      </c>
      <c r="K157" s="99">
        <f t="shared" si="51"/>
        <v>0</v>
      </c>
      <c r="L157" s="99">
        <f>SUM(L158)</f>
        <v>0</v>
      </c>
      <c r="M157" s="99">
        <f>SUM(M158)</f>
        <v>0</v>
      </c>
    </row>
    <row r="158" spans="1:13" s="124" customFormat="1" ht="12.75">
      <c r="A158" s="121">
        <v>4251</v>
      </c>
      <c r="B158" s="127">
        <v>0</v>
      </c>
      <c r="C158" s="123" t="s">
        <v>86</v>
      </c>
      <c r="D158" s="100">
        <v>0</v>
      </c>
      <c r="E158" s="100">
        <v>0</v>
      </c>
      <c r="F158" s="100">
        <v>0</v>
      </c>
      <c r="G158" s="100">
        <v>0</v>
      </c>
      <c r="H158" s="100">
        <v>0</v>
      </c>
      <c r="I158" s="100">
        <v>0</v>
      </c>
      <c r="J158" s="100">
        <v>0</v>
      </c>
      <c r="K158" s="100">
        <v>0</v>
      </c>
      <c r="L158" s="100">
        <v>0</v>
      </c>
      <c r="M158" s="100">
        <v>0</v>
      </c>
    </row>
    <row r="159" spans="1:13" ht="12.75">
      <c r="A159" s="119"/>
      <c r="B159" s="92"/>
      <c r="C159" s="82"/>
      <c r="D159" s="99"/>
      <c r="E159" s="108"/>
      <c r="F159" s="108"/>
      <c r="G159" s="108"/>
      <c r="H159" s="108"/>
      <c r="I159" s="108"/>
      <c r="J159" s="108"/>
      <c r="K159" s="108"/>
      <c r="L159" s="99"/>
      <c r="M159" s="99"/>
    </row>
    <row r="160" spans="1:13" ht="38.25">
      <c r="A160" s="118" t="s">
        <v>128</v>
      </c>
      <c r="B160" s="91"/>
      <c r="C160" s="81" t="s">
        <v>129</v>
      </c>
      <c r="D160" s="98">
        <f>SUM(D161)</f>
        <v>2200</v>
      </c>
      <c r="E160" s="98">
        <f aca="true" t="shared" si="52" ref="E160:K163">SUM(E161)</f>
        <v>2200</v>
      </c>
      <c r="F160" s="98">
        <f t="shared" si="52"/>
        <v>0</v>
      </c>
      <c r="G160" s="98">
        <f t="shared" si="52"/>
        <v>0</v>
      </c>
      <c r="H160" s="98">
        <f t="shared" si="52"/>
        <v>0</v>
      </c>
      <c r="I160" s="98">
        <f t="shared" si="52"/>
        <v>0</v>
      </c>
      <c r="J160" s="98">
        <f t="shared" si="52"/>
        <v>0</v>
      </c>
      <c r="K160" s="98">
        <f t="shared" si="52"/>
        <v>0</v>
      </c>
      <c r="L160" s="98">
        <f aca="true" t="shared" si="53" ref="L160:M163">SUM(L161)</f>
        <v>2200</v>
      </c>
      <c r="M160" s="98">
        <f t="shared" si="53"/>
        <v>2200</v>
      </c>
    </row>
    <row r="161" spans="1:13" ht="25.5">
      <c r="A161" s="119">
        <v>4</v>
      </c>
      <c r="B161" s="92"/>
      <c r="C161" s="82" t="s">
        <v>34</v>
      </c>
      <c r="D161" s="99">
        <f>SUM(D162)</f>
        <v>2200</v>
      </c>
      <c r="E161" s="99">
        <f t="shared" si="52"/>
        <v>2200</v>
      </c>
      <c r="F161" s="99">
        <f t="shared" si="52"/>
        <v>0</v>
      </c>
      <c r="G161" s="99">
        <f t="shared" si="52"/>
        <v>0</v>
      </c>
      <c r="H161" s="99">
        <f t="shared" si="52"/>
        <v>0</v>
      </c>
      <c r="I161" s="99">
        <f t="shared" si="52"/>
        <v>0</v>
      </c>
      <c r="J161" s="99">
        <f t="shared" si="52"/>
        <v>0</v>
      </c>
      <c r="K161" s="99">
        <f t="shared" si="52"/>
        <v>0</v>
      </c>
      <c r="L161" s="99">
        <f t="shared" si="53"/>
        <v>2200</v>
      </c>
      <c r="M161" s="99">
        <f t="shared" si="53"/>
        <v>2200</v>
      </c>
    </row>
    <row r="162" spans="1:13" ht="25.5">
      <c r="A162" s="119">
        <v>42</v>
      </c>
      <c r="B162" s="92"/>
      <c r="C162" s="82" t="s">
        <v>39</v>
      </c>
      <c r="D162" s="99">
        <f>SUM(D163)</f>
        <v>2200</v>
      </c>
      <c r="E162" s="99">
        <f t="shared" si="52"/>
        <v>2200</v>
      </c>
      <c r="F162" s="99">
        <f t="shared" si="52"/>
        <v>0</v>
      </c>
      <c r="G162" s="99">
        <f t="shared" si="52"/>
        <v>0</v>
      </c>
      <c r="H162" s="99">
        <f t="shared" si="52"/>
        <v>0</v>
      </c>
      <c r="I162" s="99">
        <f t="shared" si="52"/>
        <v>0</v>
      </c>
      <c r="J162" s="99">
        <f t="shared" si="52"/>
        <v>0</v>
      </c>
      <c r="K162" s="99">
        <f t="shared" si="52"/>
        <v>0</v>
      </c>
      <c r="L162" s="99">
        <v>2200</v>
      </c>
      <c r="M162" s="99">
        <v>2200</v>
      </c>
    </row>
    <row r="163" spans="1:13" ht="25.5">
      <c r="A163" s="119">
        <v>424</v>
      </c>
      <c r="B163" s="92"/>
      <c r="C163" s="82" t="s">
        <v>83</v>
      </c>
      <c r="D163" s="99">
        <f>SUM(D164)</f>
        <v>2200</v>
      </c>
      <c r="E163" s="99">
        <f t="shared" si="52"/>
        <v>2200</v>
      </c>
      <c r="F163" s="99">
        <f t="shared" si="52"/>
        <v>0</v>
      </c>
      <c r="G163" s="99">
        <f t="shared" si="52"/>
        <v>0</v>
      </c>
      <c r="H163" s="99">
        <f t="shared" si="52"/>
        <v>0</v>
      </c>
      <c r="I163" s="99">
        <f t="shared" si="52"/>
        <v>0</v>
      </c>
      <c r="J163" s="99">
        <f t="shared" si="52"/>
        <v>0</v>
      </c>
      <c r="K163" s="99">
        <f t="shared" si="52"/>
        <v>0</v>
      </c>
      <c r="L163" s="99">
        <f t="shared" si="53"/>
        <v>0</v>
      </c>
      <c r="M163" s="99">
        <f t="shared" si="53"/>
        <v>0</v>
      </c>
    </row>
    <row r="164" spans="1:13" s="124" customFormat="1" ht="12.75">
      <c r="A164" s="121">
        <v>4241</v>
      </c>
      <c r="B164" s="127">
        <v>0</v>
      </c>
      <c r="C164" s="123" t="s">
        <v>84</v>
      </c>
      <c r="D164" s="100">
        <v>2200</v>
      </c>
      <c r="E164" s="100">
        <v>2200</v>
      </c>
      <c r="F164" s="100">
        <v>0</v>
      </c>
      <c r="G164" s="100">
        <v>0</v>
      </c>
      <c r="H164" s="100">
        <v>0</v>
      </c>
      <c r="I164" s="100">
        <v>0</v>
      </c>
      <c r="J164" s="100">
        <v>0</v>
      </c>
      <c r="K164" s="100">
        <v>0</v>
      </c>
      <c r="L164" s="100">
        <v>0</v>
      </c>
      <c r="M164" s="100">
        <v>0</v>
      </c>
    </row>
    <row r="165" spans="1:13" ht="12.75">
      <c r="A165" s="119"/>
      <c r="B165" s="92"/>
      <c r="C165" s="82"/>
      <c r="D165" s="99"/>
      <c r="E165" s="108"/>
      <c r="F165" s="108"/>
      <c r="G165" s="108"/>
      <c r="H165" s="108"/>
      <c r="I165" s="108"/>
      <c r="J165" s="108"/>
      <c r="K165" s="108"/>
      <c r="L165" s="99"/>
      <c r="M165" s="99"/>
    </row>
    <row r="166" spans="1:13" ht="12.75">
      <c r="A166" s="119"/>
      <c r="B166" s="92"/>
      <c r="C166" s="82"/>
      <c r="D166" s="99"/>
      <c r="E166" s="108"/>
      <c r="F166" s="108"/>
      <c r="G166" s="108"/>
      <c r="H166" s="108"/>
      <c r="I166" s="108"/>
      <c r="J166" s="108"/>
      <c r="K166" s="108"/>
      <c r="L166" s="99"/>
      <c r="M166" s="99"/>
    </row>
    <row r="167" spans="1:13" ht="12.75">
      <c r="A167" s="120" t="s">
        <v>130</v>
      </c>
      <c r="B167" s="93"/>
      <c r="C167" s="81" t="s">
        <v>131</v>
      </c>
      <c r="D167" s="98">
        <f>SUM(D168)</f>
        <v>350000</v>
      </c>
      <c r="E167" s="98">
        <f aca="true" t="shared" si="54" ref="E167:K167">SUM(E168)</f>
        <v>350000</v>
      </c>
      <c r="F167" s="98">
        <f t="shared" si="54"/>
        <v>0</v>
      </c>
      <c r="G167" s="98">
        <f t="shared" si="54"/>
        <v>0</v>
      </c>
      <c r="H167" s="98">
        <f t="shared" si="54"/>
        <v>0</v>
      </c>
      <c r="I167" s="98">
        <f t="shared" si="54"/>
        <v>0</v>
      </c>
      <c r="J167" s="98">
        <f t="shared" si="54"/>
        <v>0</v>
      </c>
      <c r="K167" s="98">
        <f t="shared" si="54"/>
        <v>0</v>
      </c>
      <c r="L167" s="98">
        <f>SUM(L168)</f>
        <v>350000</v>
      </c>
      <c r="M167" s="98">
        <f>SUM(M168)</f>
        <v>350000</v>
      </c>
    </row>
    <row r="168" spans="1:13" ht="12.75">
      <c r="A168" s="119">
        <v>3</v>
      </c>
      <c r="B168" s="92"/>
      <c r="C168" s="82" t="s">
        <v>45</v>
      </c>
      <c r="D168" s="99">
        <f>SUM(D169,D172,D175)</f>
        <v>350000</v>
      </c>
      <c r="E168" s="99">
        <f aca="true" t="shared" si="55" ref="E168:K168">SUM(E169,E172,E175)</f>
        <v>350000</v>
      </c>
      <c r="F168" s="99">
        <f t="shared" si="55"/>
        <v>0</v>
      </c>
      <c r="G168" s="99">
        <f t="shared" si="55"/>
        <v>0</v>
      </c>
      <c r="H168" s="99">
        <f t="shared" si="55"/>
        <v>0</v>
      </c>
      <c r="I168" s="99">
        <f t="shared" si="55"/>
        <v>0</v>
      </c>
      <c r="J168" s="99">
        <f t="shared" si="55"/>
        <v>0</v>
      </c>
      <c r="K168" s="99">
        <f t="shared" si="55"/>
        <v>0</v>
      </c>
      <c r="L168" s="99">
        <f>SUM(L169,L172,L175)</f>
        <v>350000</v>
      </c>
      <c r="M168" s="99">
        <f>SUM(M169,M172,M175)</f>
        <v>350000</v>
      </c>
    </row>
    <row r="169" spans="1:13" ht="12.75">
      <c r="A169" s="119">
        <v>32</v>
      </c>
      <c r="B169" s="92"/>
      <c r="C169" s="82" t="s">
        <v>26</v>
      </c>
      <c r="D169" s="99">
        <f>SUM(D170)</f>
        <v>350000</v>
      </c>
      <c r="E169" s="99">
        <f aca="true" t="shared" si="56" ref="E169:K170">SUM(E170)</f>
        <v>350000</v>
      </c>
      <c r="F169" s="99">
        <f t="shared" si="56"/>
        <v>0</v>
      </c>
      <c r="G169" s="99">
        <f t="shared" si="56"/>
        <v>0</v>
      </c>
      <c r="H169" s="99">
        <f t="shared" si="56"/>
        <v>0</v>
      </c>
      <c r="I169" s="99">
        <f t="shared" si="56"/>
        <v>0</v>
      </c>
      <c r="J169" s="99">
        <f t="shared" si="56"/>
        <v>0</v>
      </c>
      <c r="K169" s="99">
        <f t="shared" si="56"/>
        <v>0</v>
      </c>
      <c r="L169" s="99">
        <v>350000</v>
      </c>
      <c r="M169" s="99">
        <v>350000</v>
      </c>
    </row>
    <row r="170" spans="1:13" ht="12.75">
      <c r="A170" s="119">
        <v>322</v>
      </c>
      <c r="B170" s="92"/>
      <c r="C170" s="82" t="s">
        <v>28</v>
      </c>
      <c r="D170" s="99">
        <f>SUM(D171)</f>
        <v>350000</v>
      </c>
      <c r="E170" s="99">
        <v>350000</v>
      </c>
      <c r="F170" s="99">
        <f t="shared" si="56"/>
        <v>0</v>
      </c>
      <c r="G170" s="99">
        <f t="shared" si="56"/>
        <v>0</v>
      </c>
      <c r="H170" s="99">
        <f t="shared" si="56"/>
        <v>0</v>
      </c>
      <c r="I170" s="99">
        <f t="shared" si="56"/>
        <v>0</v>
      </c>
      <c r="J170" s="99">
        <f t="shared" si="56"/>
        <v>0</v>
      </c>
      <c r="K170" s="99">
        <f t="shared" si="56"/>
        <v>0</v>
      </c>
      <c r="L170" s="99">
        <f>SUM(L171)</f>
        <v>0</v>
      </c>
      <c r="M170" s="99">
        <f>SUM(M171)</f>
        <v>0</v>
      </c>
    </row>
    <row r="171" spans="1:13" s="124" customFormat="1" ht="12.75">
      <c r="A171" s="121">
        <v>3222</v>
      </c>
      <c r="B171" s="127">
        <v>0</v>
      </c>
      <c r="C171" s="123" t="s">
        <v>72</v>
      </c>
      <c r="D171" s="105">
        <v>350000</v>
      </c>
      <c r="E171" s="105">
        <v>350000</v>
      </c>
      <c r="F171" s="105">
        <v>0</v>
      </c>
      <c r="G171" s="105">
        <v>0</v>
      </c>
      <c r="H171" s="105">
        <v>0</v>
      </c>
      <c r="I171" s="105">
        <v>0</v>
      </c>
      <c r="J171" s="105">
        <v>0</v>
      </c>
      <c r="K171" s="105">
        <v>0</v>
      </c>
      <c r="L171" s="105">
        <v>0</v>
      </c>
      <c r="M171" s="105">
        <v>0</v>
      </c>
    </row>
    <row r="172" spans="1:13" ht="25.5">
      <c r="A172" s="119">
        <v>36</v>
      </c>
      <c r="B172" s="92"/>
      <c r="C172" s="82" t="s">
        <v>100</v>
      </c>
      <c r="D172" s="99">
        <f>SUM(D173)</f>
        <v>0</v>
      </c>
      <c r="E172" s="99">
        <f aca="true" t="shared" si="57" ref="E172:K173">SUM(E173)</f>
        <v>0</v>
      </c>
      <c r="F172" s="99">
        <f t="shared" si="57"/>
        <v>0</v>
      </c>
      <c r="G172" s="99">
        <f t="shared" si="57"/>
        <v>0</v>
      </c>
      <c r="H172" s="99">
        <f t="shared" si="57"/>
        <v>0</v>
      </c>
      <c r="I172" s="99">
        <f t="shared" si="57"/>
        <v>0</v>
      </c>
      <c r="J172" s="99">
        <f t="shared" si="57"/>
        <v>0</v>
      </c>
      <c r="K172" s="99">
        <f t="shared" si="57"/>
        <v>0</v>
      </c>
      <c r="L172" s="99">
        <f>SUM(L173)</f>
        <v>0</v>
      </c>
      <c r="M172" s="99">
        <f>SUM(M173)</f>
        <v>0</v>
      </c>
    </row>
    <row r="173" spans="1:13" ht="25.5">
      <c r="A173" s="119">
        <v>366</v>
      </c>
      <c r="B173" s="92"/>
      <c r="C173" s="82" t="s">
        <v>101</v>
      </c>
      <c r="D173" s="99">
        <f>SUM(D174)</f>
        <v>0</v>
      </c>
      <c r="E173" s="99">
        <f t="shared" si="57"/>
        <v>0</v>
      </c>
      <c r="F173" s="99">
        <f t="shared" si="57"/>
        <v>0</v>
      </c>
      <c r="G173" s="99">
        <f t="shared" si="57"/>
        <v>0</v>
      </c>
      <c r="H173" s="99">
        <f t="shared" si="57"/>
        <v>0</v>
      </c>
      <c r="I173" s="99">
        <f t="shared" si="57"/>
        <v>0</v>
      </c>
      <c r="J173" s="99">
        <f t="shared" si="57"/>
        <v>0</v>
      </c>
      <c r="K173" s="99">
        <f t="shared" si="57"/>
        <v>0</v>
      </c>
      <c r="L173" s="99">
        <f>SUM(L174)</f>
        <v>0</v>
      </c>
      <c r="M173" s="99">
        <f>SUM(M174)</f>
        <v>0</v>
      </c>
    </row>
    <row r="174" spans="1:13" s="124" customFormat="1" ht="25.5">
      <c r="A174" s="121">
        <v>3661</v>
      </c>
      <c r="B174" s="127">
        <v>0</v>
      </c>
      <c r="C174" s="123" t="s">
        <v>102</v>
      </c>
      <c r="D174" s="106">
        <v>0</v>
      </c>
      <c r="E174" s="106">
        <v>0</v>
      </c>
      <c r="F174" s="106">
        <v>0</v>
      </c>
      <c r="G174" s="106">
        <v>0</v>
      </c>
      <c r="H174" s="106">
        <v>0</v>
      </c>
      <c r="I174" s="106">
        <v>0</v>
      </c>
      <c r="J174" s="106">
        <v>0</v>
      </c>
      <c r="K174" s="106">
        <v>0</v>
      </c>
      <c r="L174" s="106">
        <v>0</v>
      </c>
      <c r="M174" s="106">
        <v>0</v>
      </c>
    </row>
    <row r="175" spans="1:13" ht="38.25">
      <c r="A175" s="119">
        <v>37</v>
      </c>
      <c r="B175" s="92"/>
      <c r="C175" s="82" t="s">
        <v>132</v>
      </c>
      <c r="D175" s="99">
        <f>SUM(D176)</f>
        <v>0</v>
      </c>
      <c r="E175" s="99">
        <f aca="true" t="shared" si="58" ref="E175:L176">SUM(E176)</f>
        <v>0</v>
      </c>
      <c r="F175" s="99">
        <f t="shared" si="58"/>
        <v>0</v>
      </c>
      <c r="G175" s="99">
        <f t="shared" si="58"/>
        <v>0</v>
      </c>
      <c r="H175" s="99">
        <f t="shared" si="58"/>
        <v>0</v>
      </c>
      <c r="I175" s="99">
        <f t="shared" si="58"/>
        <v>0</v>
      </c>
      <c r="J175" s="99">
        <f t="shared" si="58"/>
        <v>0</v>
      </c>
      <c r="K175" s="99">
        <f t="shared" si="58"/>
        <v>0</v>
      </c>
      <c r="L175" s="99">
        <f t="shared" si="58"/>
        <v>0</v>
      </c>
      <c r="M175" s="99">
        <f>SUM(M176)</f>
        <v>0</v>
      </c>
    </row>
    <row r="176" spans="1:13" ht="25.5">
      <c r="A176" s="119">
        <v>372</v>
      </c>
      <c r="B176" s="92"/>
      <c r="C176" s="82" t="s">
        <v>133</v>
      </c>
      <c r="D176" s="99">
        <f>SUM(D177)</f>
        <v>0</v>
      </c>
      <c r="E176" s="99">
        <f t="shared" si="58"/>
        <v>0</v>
      </c>
      <c r="F176" s="99">
        <f t="shared" si="58"/>
        <v>0</v>
      </c>
      <c r="G176" s="99">
        <f t="shared" si="58"/>
        <v>0</v>
      </c>
      <c r="H176" s="99">
        <f t="shared" si="58"/>
        <v>0</v>
      </c>
      <c r="I176" s="99">
        <f t="shared" si="58"/>
        <v>0</v>
      </c>
      <c r="J176" s="99">
        <f t="shared" si="58"/>
        <v>0</v>
      </c>
      <c r="K176" s="99">
        <f t="shared" si="58"/>
        <v>0</v>
      </c>
      <c r="L176" s="99">
        <f>SUM(L177)</f>
        <v>0</v>
      </c>
      <c r="M176" s="99">
        <f>SUM(M177)</f>
        <v>0</v>
      </c>
    </row>
    <row r="177" spans="1:13" s="124" customFormat="1" ht="25.5">
      <c r="A177" s="121">
        <v>3722</v>
      </c>
      <c r="B177" s="127">
        <v>0</v>
      </c>
      <c r="C177" s="123" t="s">
        <v>134</v>
      </c>
      <c r="D177" s="100">
        <v>0</v>
      </c>
      <c r="E177" s="100">
        <v>0</v>
      </c>
      <c r="F177" s="100">
        <v>0</v>
      </c>
      <c r="G177" s="100">
        <v>0</v>
      </c>
      <c r="H177" s="100">
        <v>0</v>
      </c>
      <c r="I177" s="100">
        <v>0</v>
      </c>
      <c r="J177" s="100">
        <v>0</v>
      </c>
      <c r="K177" s="100">
        <v>0</v>
      </c>
      <c r="L177" s="100">
        <v>0</v>
      </c>
      <c r="M177" s="100">
        <v>0</v>
      </c>
    </row>
    <row r="178" spans="1:13" ht="12.75">
      <c r="A178" s="119"/>
      <c r="B178" s="92"/>
      <c r="C178" s="82"/>
      <c r="D178" s="99"/>
      <c r="E178" s="108"/>
      <c r="F178" s="108"/>
      <c r="G178" s="108"/>
      <c r="H178" s="108"/>
      <c r="I178" s="108"/>
      <c r="J178" s="108"/>
      <c r="K178" s="108"/>
      <c r="L178" s="99"/>
      <c r="M178" s="99"/>
    </row>
    <row r="179" spans="1:13" ht="12.75">
      <c r="A179" s="118" t="s">
        <v>135</v>
      </c>
      <c r="B179" s="91"/>
      <c r="C179" s="81" t="s">
        <v>136</v>
      </c>
      <c r="D179" s="104">
        <f>SUM(D180)</f>
        <v>35000</v>
      </c>
      <c r="E179" s="104">
        <f aca="true" t="shared" si="59" ref="E179:L179">SUM(E180)</f>
        <v>35000</v>
      </c>
      <c r="F179" s="104">
        <f t="shared" si="59"/>
        <v>0</v>
      </c>
      <c r="G179" s="104">
        <f t="shared" si="59"/>
        <v>0</v>
      </c>
      <c r="H179" s="104">
        <f t="shared" si="59"/>
        <v>0</v>
      </c>
      <c r="I179" s="104">
        <f t="shared" si="59"/>
        <v>0</v>
      </c>
      <c r="J179" s="104">
        <f t="shared" si="59"/>
        <v>0</v>
      </c>
      <c r="K179" s="104">
        <f t="shared" si="59"/>
        <v>0</v>
      </c>
      <c r="L179" s="104">
        <f t="shared" si="59"/>
        <v>35000</v>
      </c>
      <c r="M179" s="104">
        <f>SUM(M180)</f>
        <v>35000</v>
      </c>
    </row>
    <row r="180" spans="1:13" ht="12.75">
      <c r="A180" s="119">
        <v>3</v>
      </c>
      <c r="B180" s="92"/>
      <c r="C180" s="82" t="s">
        <v>45</v>
      </c>
      <c r="D180" s="102">
        <f>SUM(D181,D192,D203)</f>
        <v>35000</v>
      </c>
      <c r="E180" s="102">
        <f aca="true" t="shared" si="60" ref="E180:K180">SUM(E181,E192,E203)</f>
        <v>35000</v>
      </c>
      <c r="F180" s="102">
        <f t="shared" si="60"/>
        <v>0</v>
      </c>
      <c r="G180" s="102">
        <f t="shared" si="60"/>
        <v>0</v>
      </c>
      <c r="H180" s="102">
        <f t="shared" si="60"/>
        <v>0</v>
      </c>
      <c r="I180" s="102">
        <f t="shared" si="60"/>
        <v>0</v>
      </c>
      <c r="J180" s="102">
        <f t="shared" si="60"/>
        <v>0</v>
      </c>
      <c r="K180" s="102">
        <f t="shared" si="60"/>
        <v>0</v>
      </c>
      <c r="L180" s="102">
        <f>SUM(L181,L192,L203)</f>
        <v>35000</v>
      </c>
      <c r="M180" s="102">
        <f>SUM(M181,M192,M203)</f>
        <v>35000</v>
      </c>
    </row>
    <row r="181" spans="1:13" ht="12.75">
      <c r="A181" s="119">
        <v>31</v>
      </c>
      <c r="B181" s="92"/>
      <c r="C181" s="82" t="s">
        <v>22</v>
      </c>
      <c r="D181" s="102">
        <f>SUM(D182,D185,D187)</f>
        <v>34200</v>
      </c>
      <c r="E181" s="102">
        <f aca="true" t="shared" si="61" ref="E181:K181">SUM(E182,E185,E187)</f>
        <v>34200</v>
      </c>
      <c r="F181" s="102">
        <f t="shared" si="61"/>
        <v>0</v>
      </c>
      <c r="G181" s="102">
        <f t="shared" si="61"/>
        <v>0</v>
      </c>
      <c r="H181" s="102">
        <f t="shared" si="61"/>
        <v>0</v>
      </c>
      <c r="I181" s="102">
        <f t="shared" si="61"/>
        <v>0</v>
      </c>
      <c r="J181" s="102">
        <f t="shared" si="61"/>
        <v>0</v>
      </c>
      <c r="K181" s="102">
        <f t="shared" si="61"/>
        <v>0</v>
      </c>
      <c r="L181" s="102">
        <v>34200</v>
      </c>
      <c r="M181" s="102">
        <v>34200</v>
      </c>
    </row>
    <row r="182" spans="1:13" ht="12.75">
      <c r="A182" s="119">
        <v>311</v>
      </c>
      <c r="B182" s="92"/>
      <c r="C182" s="82" t="s">
        <v>23</v>
      </c>
      <c r="D182" s="102">
        <f>SUM(D183:D184)</f>
        <v>27000</v>
      </c>
      <c r="E182" s="102">
        <f aca="true" t="shared" si="62" ref="E182:K182">SUM(E183:E184)</f>
        <v>27000</v>
      </c>
      <c r="F182" s="102">
        <f t="shared" si="62"/>
        <v>0</v>
      </c>
      <c r="G182" s="102">
        <f t="shared" si="62"/>
        <v>0</v>
      </c>
      <c r="H182" s="102">
        <f t="shared" si="62"/>
        <v>0</v>
      </c>
      <c r="I182" s="102">
        <f t="shared" si="62"/>
        <v>0</v>
      </c>
      <c r="J182" s="102">
        <f t="shared" si="62"/>
        <v>0</v>
      </c>
      <c r="K182" s="102">
        <f t="shared" si="62"/>
        <v>0</v>
      </c>
      <c r="L182" s="102">
        <f>SUM(L183:L184)</f>
        <v>0</v>
      </c>
      <c r="M182" s="102">
        <f>SUM(M183:M184)</f>
        <v>0</v>
      </c>
    </row>
    <row r="183" spans="1:13" s="124" customFormat="1" ht="12.75">
      <c r="A183" s="121">
        <v>3111</v>
      </c>
      <c r="B183" s="127">
        <v>0</v>
      </c>
      <c r="C183" s="123" t="s">
        <v>76</v>
      </c>
      <c r="D183" s="100">
        <v>27000</v>
      </c>
      <c r="E183" s="100">
        <v>27000</v>
      </c>
      <c r="F183" s="100">
        <v>0</v>
      </c>
      <c r="G183" s="100">
        <v>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100">
        <v>0</v>
      </c>
    </row>
    <row r="184" spans="1:13" s="124" customFormat="1" ht="12.75">
      <c r="A184" s="121">
        <v>3111</v>
      </c>
      <c r="B184" s="127">
        <v>0</v>
      </c>
      <c r="C184" s="123" t="s">
        <v>76</v>
      </c>
      <c r="D184" s="100">
        <v>0</v>
      </c>
      <c r="E184" s="100">
        <v>0</v>
      </c>
      <c r="F184" s="100">
        <v>0</v>
      </c>
      <c r="G184" s="100">
        <v>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</row>
    <row r="185" spans="1:13" ht="12.75">
      <c r="A185" s="119">
        <v>312</v>
      </c>
      <c r="B185" s="92"/>
      <c r="C185" s="82" t="s">
        <v>24</v>
      </c>
      <c r="D185" s="102">
        <f>SUM(D186)</f>
        <v>2500</v>
      </c>
      <c r="E185" s="102">
        <v>2500</v>
      </c>
      <c r="F185" s="102">
        <f aca="true" t="shared" si="63" ref="F185:K185">SUM(F186)</f>
        <v>0</v>
      </c>
      <c r="G185" s="102">
        <f t="shared" si="63"/>
        <v>0</v>
      </c>
      <c r="H185" s="102">
        <f t="shared" si="63"/>
        <v>0</v>
      </c>
      <c r="I185" s="102">
        <f t="shared" si="63"/>
        <v>0</v>
      </c>
      <c r="J185" s="102">
        <f t="shared" si="63"/>
        <v>0</v>
      </c>
      <c r="K185" s="102">
        <f t="shared" si="63"/>
        <v>0</v>
      </c>
      <c r="L185" s="102">
        <f>SUM(L186)</f>
        <v>0</v>
      </c>
      <c r="M185" s="102">
        <f>SUM(M186)</f>
        <v>0</v>
      </c>
    </row>
    <row r="186" spans="1:13" s="124" customFormat="1" ht="12.75">
      <c r="A186" s="121">
        <v>3121</v>
      </c>
      <c r="B186" s="127">
        <v>0</v>
      </c>
      <c r="C186" s="123" t="s">
        <v>24</v>
      </c>
      <c r="D186" s="100">
        <v>2500</v>
      </c>
      <c r="E186" s="100">
        <v>2500</v>
      </c>
      <c r="F186" s="100">
        <v>0</v>
      </c>
      <c r="G186" s="100">
        <v>0</v>
      </c>
      <c r="H186" s="100">
        <v>0</v>
      </c>
      <c r="I186" s="100">
        <v>0</v>
      </c>
      <c r="J186" s="100">
        <v>0</v>
      </c>
      <c r="K186" s="100">
        <v>0</v>
      </c>
      <c r="L186" s="100">
        <v>0</v>
      </c>
      <c r="M186" s="100">
        <v>0</v>
      </c>
    </row>
    <row r="187" spans="1:13" ht="12.75">
      <c r="A187" s="119">
        <v>313</v>
      </c>
      <c r="B187" s="92"/>
      <c r="C187" s="82" t="s">
        <v>25</v>
      </c>
      <c r="D187" s="102">
        <f>SUM(D188:D191)</f>
        <v>4700</v>
      </c>
      <c r="E187" s="102">
        <f aca="true" t="shared" si="64" ref="E187:K187">SUM(E188:E191)</f>
        <v>4700</v>
      </c>
      <c r="F187" s="102">
        <f t="shared" si="64"/>
        <v>0</v>
      </c>
      <c r="G187" s="102">
        <f t="shared" si="64"/>
        <v>0</v>
      </c>
      <c r="H187" s="102">
        <f t="shared" si="64"/>
        <v>0</v>
      </c>
      <c r="I187" s="102">
        <f t="shared" si="64"/>
        <v>0</v>
      </c>
      <c r="J187" s="102">
        <f t="shared" si="64"/>
        <v>0</v>
      </c>
      <c r="K187" s="102">
        <f t="shared" si="64"/>
        <v>0</v>
      </c>
      <c r="L187" s="102">
        <f>SUM(L188:L191)</f>
        <v>0</v>
      </c>
      <c r="M187" s="102">
        <f>SUM(M188:M191)</f>
        <v>0</v>
      </c>
    </row>
    <row r="188" spans="1:13" s="124" customFormat="1" ht="25.5">
      <c r="A188" s="121">
        <v>3132</v>
      </c>
      <c r="B188" s="127">
        <v>0</v>
      </c>
      <c r="C188" s="123" t="s">
        <v>77</v>
      </c>
      <c r="D188" s="100">
        <v>4200</v>
      </c>
      <c r="E188" s="100">
        <v>4200</v>
      </c>
      <c r="F188" s="100">
        <v>0</v>
      </c>
      <c r="G188" s="100">
        <v>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100">
        <v>0</v>
      </c>
    </row>
    <row r="189" spans="1:13" s="124" customFormat="1" ht="25.5">
      <c r="A189" s="121">
        <v>3132</v>
      </c>
      <c r="B189" s="127">
        <v>0</v>
      </c>
      <c r="C189" s="123" t="s">
        <v>77</v>
      </c>
      <c r="D189" s="100">
        <v>0</v>
      </c>
      <c r="E189" s="100">
        <v>0</v>
      </c>
      <c r="F189" s="100">
        <v>0</v>
      </c>
      <c r="G189" s="100">
        <v>0</v>
      </c>
      <c r="H189" s="100">
        <v>0</v>
      </c>
      <c r="I189" s="100">
        <v>0</v>
      </c>
      <c r="J189" s="100">
        <v>0</v>
      </c>
      <c r="K189" s="100">
        <v>0</v>
      </c>
      <c r="L189" s="100">
        <v>0</v>
      </c>
      <c r="M189" s="100">
        <v>0</v>
      </c>
    </row>
    <row r="190" spans="1:13" s="124" customFormat="1" ht="25.5">
      <c r="A190" s="121">
        <v>3133</v>
      </c>
      <c r="B190" s="127">
        <v>0</v>
      </c>
      <c r="C190" s="123" t="s">
        <v>78</v>
      </c>
      <c r="D190" s="100">
        <v>500</v>
      </c>
      <c r="E190" s="100">
        <v>500</v>
      </c>
      <c r="F190" s="100">
        <v>0</v>
      </c>
      <c r="G190" s="100">
        <v>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100">
        <v>0</v>
      </c>
    </row>
    <row r="191" spans="1:13" s="124" customFormat="1" ht="25.5">
      <c r="A191" s="121">
        <v>3133</v>
      </c>
      <c r="B191" s="127">
        <v>0</v>
      </c>
      <c r="C191" s="123" t="s">
        <v>78</v>
      </c>
      <c r="D191" s="100">
        <v>0</v>
      </c>
      <c r="E191" s="100">
        <v>0</v>
      </c>
      <c r="F191" s="100">
        <v>0</v>
      </c>
      <c r="G191" s="100">
        <v>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  <c r="M191" s="100">
        <v>0</v>
      </c>
    </row>
    <row r="192" spans="1:13" ht="12.75">
      <c r="A192" s="119">
        <v>32</v>
      </c>
      <c r="B192" s="92"/>
      <c r="C192" s="82" t="s">
        <v>26</v>
      </c>
      <c r="D192" s="102">
        <f>SUM(D193,D196,D200)</f>
        <v>800</v>
      </c>
      <c r="E192" s="102">
        <f aca="true" t="shared" si="65" ref="E192:K192">SUM(E193,E196,E200)</f>
        <v>800</v>
      </c>
      <c r="F192" s="102">
        <f t="shared" si="65"/>
        <v>0</v>
      </c>
      <c r="G192" s="102">
        <f t="shared" si="65"/>
        <v>0</v>
      </c>
      <c r="H192" s="102">
        <f t="shared" si="65"/>
        <v>0</v>
      </c>
      <c r="I192" s="102">
        <f t="shared" si="65"/>
        <v>0</v>
      </c>
      <c r="J192" s="102">
        <f t="shared" si="65"/>
        <v>0</v>
      </c>
      <c r="K192" s="102">
        <f t="shared" si="65"/>
        <v>0</v>
      </c>
      <c r="L192" s="102">
        <v>800</v>
      </c>
      <c r="M192" s="102">
        <v>800</v>
      </c>
    </row>
    <row r="193" spans="1:13" ht="12.75">
      <c r="A193" s="119">
        <v>321</v>
      </c>
      <c r="B193" s="92"/>
      <c r="C193" s="82" t="s">
        <v>27</v>
      </c>
      <c r="D193" s="102">
        <f>SUM(D194:D195)</f>
        <v>350</v>
      </c>
      <c r="E193" s="102">
        <f aca="true" t="shared" si="66" ref="E193:K193">SUM(E194:E195)</f>
        <v>350</v>
      </c>
      <c r="F193" s="102">
        <f t="shared" si="66"/>
        <v>0</v>
      </c>
      <c r="G193" s="102">
        <f t="shared" si="66"/>
        <v>0</v>
      </c>
      <c r="H193" s="102">
        <f t="shared" si="66"/>
        <v>0</v>
      </c>
      <c r="I193" s="102">
        <f t="shared" si="66"/>
        <v>0</v>
      </c>
      <c r="J193" s="102">
        <f t="shared" si="66"/>
        <v>0</v>
      </c>
      <c r="K193" s="102">
        <f t="shared" si="66"/>
        <v>0</v>
      </c>
      <c r="L193" s="102">
        <f>SUM(L194:L195)</f>
        <v>0</v>
      </c>
      <c r="M193" s="102">
        <f>SUM(M194:M195)</f>
        <v>0</v>
      </c>
    </row>
    <row r="194" spans="1:13" s="124" customFormat="1" ht="12.75">
      <c r="A194" s="121">
        <v>3211</v>
      </c>
      <c r="B194" s="127">
        <v>0</v>
      </c>
      <c r="C194" s="123" t="s">
        <v>48</v>
      </c>
      <c r="D194" s="100">
        <v>350</v>
      </c>
      <c r="E194" s="100">
        <v>350</v>
      </c>
      <c r="F194" s="100">
        <v>0</v>
      </c>
      <c r="G194" s="100">
        <v>0</v>
      </c>
      <c r="H194" s="100">
        <v>0</v>
      </c>
      <c r="I194" s="100">
        <v>0</v>
      </c>
      <c r="J194" s="100">
        <v>0</v>
      </c>
      <c r="K194" s="100">
        <v>0</v>
      </c>
      <c r="L194" s="100">
        <v>0</v>
      </c>
      <c r="M194" s="100">
        <v>0</v>
      </c>
    </row>
    <row r="195" spans="1:13" s="124" customFormat="1" ht="25.5">
      <c r="A195" s="121">
        <v>3212</v>
      </c>
      <c r="B195" s="127">
        <v>0</v>
      </c>
      <c r="C195" s="123" t="s">
        <v>75</v>
      </c>
      <c r="D195" s="100">
        <v>0</v>
      </c>
      <c r="E195" s="100">
        <v>0</v>
      </c>
      <c r="F195" s="100">
        <v>0</v>
      </c>
      <c r="G195" s="100">
        <v>0</v>
      </c>
      <c r="H195" s="100">
        <v>0</v>
      </c>
      <c r="I195" s="100">
        <v>0</v>
      </c>
      <c r="J195" s="100">
        <v>0</v>
      </c>
      <c r="K195" s="100">
        <v>0</v>
      </c>
      <c r="L195" s="100">
        <v>0</v>
      </c>
      <c r="M195" s="100">
        <v>0</v>
      </c>
    </row>
    <row r="196" spans="1:13" ht="12.75">
      <c r="A196" s="119">
        <v>323</v>
      </c>
      <c r="B196" s="92"/>
      <c r="C196" s="82" t="s">
        <v>29</v>
      </c>
      <c r="D196" s="102">
        <f>SUM(D197:D199)</f>
        <v>250</v>
      </c>
      <c r="E196" s="102">
        <f aca="true" t="shared" si="67" ref="E196:K196">SUM(E197:E199)</f>
        <v>250</v>
      </c>
      <c r="F196" s="102">
        <f t="shared" si="67"/>
        <v>0</v>
      </c>
      <c r="G196" s="102">
        <f t="shared" si="67"/>
        <v>0</v>
      </c>
      <c r="H196" s="102">
        <f t="shared" si="67"/>
        <v>0</v>
      </c>
      <c r="I196" s="102">
        <f t="shared" si="67"/>
        <v>0</v>
      </c>
      <c r="J196" s="102">
        <f t="shared" si="67"/>
        <v>0</v>
      </c>
      <c r="K196" s="102">
        <f t="shared" si="67"/>
        <v>0</v>
      </c>
      <c r="L196" s="102">
        <f>SUM(L197:L199)</f>
        <v>0</v>
      </c>
      <c r="M196" s="102">
        <f>SUM(M197:M199)</f>
        <v>0</v>
      </c>
    </row>
    <row r="197" spans="1:13" s="124" customFormat="1" ht="12.75">
      <c r="A197" s="121">
        <v>3236</v>
      </c>
      <c r="B197" s="127">
        <v>0</v>
      </c>
      <c r="C197" s="123" t="s">
        <v>60</v>
      </c>
      <c r="D197" s="100">
        <v>0</v>
      </c>
      <c r="E197" s="100">
        <v>0</v>
      </c>
      <c r="F197" s="100">
        <v>0</v>
      </c>
      <c r="G197" s="100">
        <v>0</v>
      </c>
      <c r="H197" s="100">
        <v>0</v>
      </c>
      <c r="I197" s="100">
        <v>0</v>
      </c>
      <c r="J197" s="100">
        <v>0</v>
      </c>
      <c r="K197" s="100">
        <v>0</v>
      </c>
      <c r="L197" s="100">
        <v>0</v>
      </c>
      <c r="M197" s="100">
        <v>0</v>
      </c>
    </row>
    <row r="198" spans="1:13" s="124" customFormat="1" ht="12.75">
      <c r="A198" s="121">
        <v>3237</v>
      </c>
      <c r="B198" s="127">
        <v>0</v>
      </c>
      <c r="C198" s="123" t="s">
        <v>47</v>
      </c>
      <c r="D198" s="100">
        <v>250</v>
      </c>
      <c r="E198" s="100">
        <v>250</v>
      </c>
      <c r="F198" s="100">
        <v>0</v>
      </c>
      <c r="G198" s="100">
        <v>0</v>
      </c>
      <c r="H198" s="100">
        <v>0</v>
      </c>
      <c r="I198" s="100">
        <v>0</v>
      </c>
      <c r="J198" s="100">
        <v>0</v>
      </c>
      <c r="K198" s="100">
        <v>0</v>
      </c>
      <c r="L198" s="100">
        <v>0</v>
      </c>
      <c r="M198" s="100">
        <v>0</v>
      </c>
    </row>
    <row r="199" spans="1:13" s="124" customFormat="1" ht="12.75">
      <c r="A199" s="121">
        <v>3239</v>
      </c>
      <c r="B199" s="127">
        <v>0</v>
      </c>
      <c r="C199" s="123" t="s">
        <v>62</v>
      </c>
      <c r="D199" s="100">
        <v>0</v>
      </c>
      <c r="E199" s="100">
        <v>0</v>
      </c>
      <c r="F199" s="100">
        <v>0</v>
      </c>
      <c r="G199" s="100">
        <v>0</v>
      </c>
      <c r="H199" s="100">
        <v>0</v>
      </c>
      <c r="I199" s="100">
        <v>0</v>
      </c>
      <c r="J199" s="100">
        <v>0</v>
      </c>
      <c r="K199" s="100">
        <v>0</v>
      </c>
      <c r="L199" s="100">
        <v>0</v>
      </c>
      <c r="M199" s="100">
        <v>0</v>
      </c>
    </row>
    <row r="200" spans="1:13" ht="25.5">
      <c r="A200" s="119">
        <v>329</v>
      </c>
      <c r="B200" s="92"/>
      <c r="C200" s="82" t="s">
        <v>30</v>
      </c>
      <c r="D200" s="102">
        <f>SUM(D201:D202)</f>
        <v>200</v>
      </c>
      <c r="E200" s="102">
        <f aca="true" t="shared" si="68" ref="E200:L200">SUM(E201:E202)</f>
        <v>200</v>
      </c>
      <c r="F200" s="102">
        <f t="shared" si="68"/>
        <v>0</v>
      </c>
      <c r="G200" s="102">
        <f t="shared" si="68"/>
        <v>0</v>
      </c>
      <c r="H200" s="102">
        <f t="shared" si="68"/>
        <v>0</v>
      </c>
      <c r="I200" s="102">
        <f t="shared" si="68"/>
        <v>0</v>
      </c>
      <c r="J200" s="102">
        <f t="shared" si="68"/>
        <v>0</v>
      </c>
      <c r="K200" s="102">
        <f t="shared" si="68"/>
        <v>0</v>
      </c>
      <c r="L200" s="102">
        <f t="shared" si="68"/>
        <v>0</v>
      </c>
      <c r="M200" s="102">
        <f>SUM(M201:M202)</f>
        <v>0</v>
      </c>
    </row>
    <row r="201" spans="1:13" s="124" customFormat="1" ht="12.75">
      <c r="A201" s="121">
        <v>3292</v>
      </c>
      <c r="B201" s="127">
        <v>0</v>
      </c>
      <c r="C201" s="123" t="s">
        <v>64</v>
      </c>
      <c r="D201" s="100">
        <v>0</v>
      </c>
      <c r="E201" s="100">
        <v>0</v>
      </c>
      <c r="F201" s="100">
        <v>0</v>
      </c>
      <c r="G201" s="100">
        <v>0</v>
      </c>
      <c r="H201" s="100">
        <v>0</v>
      </c>
      <c r="I201" s="100">
        <v>0</v>
      </c>
      <c r="J201" s="100">
        <v>0</v>
      </c>
      <c r="K201" s="100">
        <v>0</v>
      </c>
      <c r="L201" s="100">
        <v>0</v>
      </c>
      <c r="M201" s="100">
        <v>0</v>
      </c>
    </row>
    <row r="202" spans="1:13" s="124" customFormat="1" ht="12.75">
      <c r="A202" s="121">
        <v>3293</v>
      </c>
      <c r="B202" s="127">
        <v>0</v>
      </c>
      <c r="C202" s="123" t="s">
        <v>65</v>
      </c>
      <c r="D202" s="100">
        <v>200</v>
      </c>
      <c r="E202" s="100">
        <v>200</v>
      </c>
      <c r="F202" s="100">
        <v>0</v>
      </c>
      <c r="G202" s="100">
        <v>0</v>
      </c>
      <c r="H202" s="100">
        <v>0</v>
      </c>
      <c r="I202" s="100">
        <v>0</v>
      </c>
      <c r="J202" s="100">
        <v>0</v>
      </c>
      <c r="K202" s="100">
        <v>0</v>
      </c>
      <c r="L202" s="100">
        <v>0</v>
      </c>
      <c r="M202" s="100">
        <v>0</v>
      </c>
    </row>
    <row r="203" spans="1:13" ht="12.75">
      <c r="A203" s="119">
        <v>35</v>
      </c>
      <c r="B203" s="92"/>
      <c r="C203" s="82" t="s">
        <v>103</v>
      </c>
      <c r="D203" s="99">
        <f>SUM(D204)</f>
        <v>0</v>
      </c>
      <c r="E203" s="99">
        <f aca="true" t="shared" si="69" ref="E203:K203">SUM(E204)</f>
        <v>0</v>
      </c>
      <c r="F203" s="99">
        <f t="shared" si="69"/>
        <v>0</v>
      </c>
      <c r="G203" s="99">
        <f t="shared" si="69"/>
        <v>0</v>
      </c>
      <c r="H203" s="99">
        <f t="shared" si="69"/>
        <v>0</v>
      </c>
      <c r="I203" s="99">
        <f t="shared" si="69"/>
        <v>0</v>
      </c>
      <c r="J203" s="99">
        <f t="shared" si="69"/>
        <v>0</v>
      </c>
      <c r="K203" s="99">
        <f t="shared" si="69"/>
        <v>0</v>
      </c>
      <c r="L203" s="99">
        <f>SUM(L204)</f>
        <v>0</v>
      </c>
      <c r="M203" s="99">
        <f>SUM(M204)</f>
        <v>0</v>
      </c>
    </row>
    <row r="204" spans="1:13" ht="25.5">
      <c r="A204" s="119">
        <v>351</v>
      </c>
      <c r="B204" s="92"/>
      <c r="C204" s="82" t="s">
        <v>137</v>
      </c>
      <c r="D204" s="99">
        <f>SUM(D205:D206)</f>
        <v>0</v>
      </c>
      <c r="E204" s="99">
        <f aca="true" t="shared" si="70" ref="E204:K204">SUM(E205:E206)</f>
        <v>0</v>
      </c>
      <c r="F204" s="99">
        <f t="shared" si="70"/>
        <v>0</v>
      </c>
      <c r="G204" s="99">
        <f t="shared" si="70"/>
        <v>0</v>
      </c>
      <c r="H204" s="99">
        <f t="shared" si="70"/>
        <v>0</v>
      </c>
      <c r="I204" s="99">
        <f t="shared" si="70"/>
        <v>0</v>
      </c>
      <c r="J204" s="99">
        <f t="shared" si="70"/>
        <v>0</v>
      </c>
      <c r="K204" s="99">
        <f t="shared" si="70"/>
        <v>0</v>
      </c>
      <c r="L204" s="99">
        <f>SUM(L205:L206)</f>
        <v>0</v>
      </c>
      <c r="M204" s="99">
        <f>SUM(M205:M206)</f>
        <v>0</v>
      </c>
    </row>
    <row r="205" spans="1:13" s="124" customFormat="1" ht="25.5">
      <c r="A205" s="121">
        <v>3512</v>
      </c>
      <c r="B205" s="127">
        <v>0</v>
      </c>
      <c r="C205" s="123" t="s">
        <v>137</v>
      </c>
      <c r="D205" s="100">
        <v>0</v>
      </c>
      <c r="E205" s="100">
        <v>0</v>
      </c>
      <c r="F205" s="100">
        <v>0</v>
      </c>
      <c r="G205" s="100">
        <v>0</v>
      </c>
      <c r="H205" s="100">
        <v>0</v>
      </c>
      <c r="I205" s="100">
        <v>0</v>
      </c>
      <c r="J205" s="100">
        <v>0</v>
      </c>
      <c r="K205" s="100">
        <v>0</v>
      </c>
      <c r="L205" s="100">
        <v>0</v>
      </c>
      <c r="M205" s="100">
        <v>0</v>
      </c>
    </row>
    <row r="206" spans="1:13" s="124" customFormat="1" ht="25.5">
      <c r="A206" s="121">
        <v>3512</v>
      </c>
      <c r="B206" s="127">
        <v>0</v>
      </c>
      <c r="C206" s="123" t="s">
        <v>137</v>
      </c>
      <c r="D206" s="100">
        <v>0</v>
      </c>
      <c r="E206" s="100">
        <v>0</v>
      </c>
      <c r="F206" s="100">
        <v>0</v>
      </c>
      <c r="G206" s="100">
        <v>0</v>
      </c>
      <c r="H206" s="100">
        <v>0</v>
      </c>
      <c r="I206" s="100">
        <v>0</v>
      </c>
      <c r="J206" s="100">
        <v>0</v>
      </c>
      <c r="K206" s="100">
        <v>0</v>
      </c>
      <c r="L206" s="100">
        <v>0</v>
      </c>
      <c r="M206" s="100">
        <v>0</v>
      </c>
    </row>
    <row r="207" spans="1:13" ht="12.75">
      <c r="A207" s="119"/>
      <c r="B207" s="92"/>
      <c r="C207" s="82"/>
      <c r="D207" s="99"/>
      <c r="E207" s="108"/>
      <c r="F207" s="108"/>
      <c r="G207" s="108"/>
      <c r="H207" s="108"/>
      <c r="I207" s="108"/>
      <c r="J207" s="108"/>
      <c r="K207" s="108"/>
      <c r="L207" s="99"/>
      <c r="M207" s="99"/>
    </row>
    <row r="208" spans="1:13" ht="12.75">
      <c r="A208" s="119"/>
      <c r="B208" s="92"/>
      <c r="C208" s="82"/>
      <c r="D208" s="99"/>
      <c r="E208" s="108"/>
      <c r="F208" s="108"/>
      <c r="G208" s="108"/>
      <c r="H208" s="108"/>
      <c r="I208" s="108"/>
      <c r="J208" s="108"/>
      <c r="K208" s="108"/>
      <c r="L208" s="99"/>
      <c r="M208" s="99"/>
    </row>
    <row r="209" spans="1:13" ht="27.75" customHeight="1">
      <c r="A209" s="157"/>
      <c r="B209" s="158"/>
      <c r="C209" s="159" t="s">
        <v>143</v>
      </c>
      <c r="D209" s="165">
        <f>SUM(D210)</f>
        <v>36000</v>
      </c>
      <c r="E209" s="165">
        <f aca="true" t="shared" si="71" ref="E209:K212">SUM(E210)</f>
        <v>36000</v>
      </c>
      <c r="F209" s="165">
        <f t="shared" si="71"/>
        <v>0</v>
      </c>
      <c r="G209" s="165">
        <f t="shared" si="71"/>
        <v>0</v>
      </c>
      <c r="H209" s="165">
        <f t="shared" si="71"/>
        <v>0</v>
      </c>
      <c r="I209" s="165">
        <f t="shared" si="71"/>
        <v>0</v>
      </c>
      <c r="J209" s="165">
        <f t="shared" si="71"/>
        <v>0</v>
      </c>
      <c r="K209" s="165">
        <f t="shared" si="71"/>
        <v>0</v>
      </c>
      <c r="L209" s="165">
        <f aca="true" t="shared" si="72" ref="L209:M212">SUM(L210)</f>
        <v>36000</v>
      </c>
      <c r="M209" s="165">
        <f t="shared" si="72"/>
        <v>36000</v>
      </c>
    </row>
    <row r="210" spans="1:13" ht="12.75">
      <c r="A210" s="160">
        <v>3</v>
      </c>
      <c r="B210" s="161"/>
      <c r="C210" s="159" t="s">
        <v>45</v>
      </c>
      <c r="D210" s="165">
        <f>SUM(D211)</f>
        <v>36000</v>
      </c>
      <c r="E210" s="165">
        <f t="shared" si="71"/>
        <v>36000</v>
      </c>
      <c r="F210" s="165">
        <f t="shared" si="71"/>
        <v>0</v>
      </c>
      <c r="G210" s="165">
        <f t="shared" si="71"/>
        <v>0</v>
      </c>
      <c r="H210" s="165">
        <f t="shared" si="71"/>
        <v>0</v>
      </c>
      <c r="I210" s="165">
        <f t="shared" si="71"/>
        <v>0</v>
      </c>
      <c r="J210" s="165">
        <f t="shared" si="71"/>
        <v>0</v>
      </c>
      <c r="K210" s="165">
        <f t="shared" si="71"/>
        <v>0</v>
      </c>
      <c r="L210" s="165">
        <f t="shared" si="72"/>
        <v>36000</v>
      </c>
      <c r="M210" s="165">
        <f t="shared" si="72"/>
        <v>36000</v>
      </c>
    </row>
    <row r="211" spans="1:13" ht="12.75">
      <c r="A211" s="160">
        <v>32</v>
      </c>
      <c r="B211" s="161"/>
      <c r="C211" s="159" t="s">
        <v>26</v>
      </c>
      <c r="D211" s="165">
        <f>SUM(D212)</f>
        <v>36000</v>
      </c>
      <c r="E211" s="165">
        <f t="shared" si="71"/>
        <v>36000</v>
      </c>
      <c r="F211" s="165">
        <f t="shared" si="71"/>
        <v>0</v>
      </c>
      <c r="G211" s="165">
        <f t="shared" si="71"/>
        <v>0</v>
      </c>
      <c r="H211" s="165">
        <f t="shared" si="71"/>
        <v>0</v>
      </c>
      <c r="I211" s="165">
        <f t="shared" si="71"/>
        <v>0</v>
      </c>
      <c r="J211" s="165">
        <f t="shared" si="71"/>
        <v>0</v>
      </c>
      <c r="K211" s="165">
        <f t="shared" si="71"/>
        <v>0</v>
      </c>
      <c r="L211" s="165">
        <v>36000</v>
      </c>
      <c r="M211" s="165">
        <v>36000</v>
      </c>
    </row>
    <row r="212" spans="1:13" ht="12.75">
      <c r="A212" s="160">
        <v>322</v>
      </c>
      <c r="B212" s="161"/>
      <c r="C212" s="159" t="s">
        <v>28</v>
      </c>
      <c r="D212" s="165">
        <f>SUM(D213)</f>
        <v>36000</v>
      </c>
      <c r="E212" s="165">
        <f t="shared" si="71"/>
        <v>36000</v>
      </c>
      <c r="F212" s="165">
        <f t="shared" si="71"/>
        <v>0</v>
      </c>
      <c r="G212" s="165">
        <f t="shared" si="71"/>
        <v>0</v>
      </c>
      <c r="H212" s="165">
        <f t="shared" si="71"/>
        <v>0</v>
      </c>
      <c r="I212" s="165">
        <f t="shared" si="71"/>
        <v>0</v>
      </c>
      <c r="J212" s="165">
        <f t="shared" si="71"/>
        <v>0</v>
      </c>
      <c r="K212" s="165">
        <f t="shared" si="71"/>
        <v>0</v>
      </c>
      <c r="L212" s="165">
        <f t="shared" si="72"/>
        <v>0</v>
      </c>
      <c r="M212" s="165">
        <f t="shared" si="72"/>
        <v>0</v>
      </c>
    </row>
    <row r="213" spans="1:13" s="124" customFormat="1" ht="12.75">
      <c r="A213" s="162">
        <v>3222</v>
      </c>
      <c r="B213" s="163">
        <v>0</v>
      </c>
      <c r="C213" s="164" t="s">
        <v>72</v>
      </c>
      <c r="D213" s="166">
        <v>36000</v>
      </c>
      <c r="E213" s="166">
        <v>36000</v>
      </c>
      <c r="F213" s="166">
        <v>0</v>
      </c>
      <c r="G213" s="166">
        <v>0</v>
      </c>
      <c r="H213" s="166">
        <v>0</v>
      </c>
      <c r="I213" s="166">
        <v>0</v>
      </c>
      <c r="J213" s="166">
        <v>0</v>
      </c>
      <c r="K213" s="166">
        <v>0</v>
      </c>
      <c r="L213" s="166">
        <v>0</v>
      </c>
      <c r="M213" s="166">
        <v>0</v>
      </c>
    </row>
    <row r="214" spans="1:13" ht="12.75">
      <c r="A214" s="119"/>
      <c r="B214" s="92"/>
      <c r="C214" s="82"/>
      <c r="D214" s="99"/>
      <c r="E214" s="108"/>
      <c r="F214" s="108"/>
      <c r="G214" s="108"/>
      <c r="H214" s="108"/>
      <c r="I214" s="108"/>
      <c r="J214" s="108"/>
      <c r="K214" s="108"/>
      <c r="L214" s="99"/>
      <c r="M214" s="99"/>
    </row>
    <row r="215" ht="12"/>
    <row r="216" ht="12"/>
    <row r="217" ht="12">
      <c r="A217" s="71" t="s">
        <v>151</v>
      </c>
    </row>
    <row r="218" ht="12">
      <c r="H218" s="73" t="s">
        <v>147</v>
      </c>
    </row>
    <row r="219" spans="1:8" ht="12">
      <c r="A219" s="71" t="s">
        <v>149</v>
      </c>
      <c r="H219" s="73" t="s">
        <v>148</v>
      </c>
    </row>
    <row r="220" ht="12">
      <c r="A220" s="71" t="s">
        <v>150</v>
      </c>
    </row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</sheetData>
  <sheetProtection/>
  <mergeCells count="1">
    <mergeCell ref="A1:M1"/>
  </mergeCells>
  <conditionalFormatting sqref="A3:B214">
    <cfRule type="cellIs" priority="5" dxfId="3" operator="equal" stopIfTrue="1">
      <formula>4126</formula>
    </cfRule>
  </conditionalFormatting>
  <conditionalFormatting sqref="A209:B213">
    <cfRule type="cellIs" priority="3" dxfId="3" operator="equal" stopIfTrue="1">
      <formula>4126</formula>
    </cfRule>
  </conditionalFormatting>
  <conditionalFormatting sqref="A210:A213">
    <cfRule type="cellIs" priority="2" dxfId="3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2018-12-04T09:49:17Z</cp:lastPrinted>
  <dcterms:created xsi:type="dcterms:W3CDTF">2013-09-11T11:00:21Z</dcterms:created>
  <dcterms:modified xsi:type="dcterms:W3CDTF">2018-12-11T09:17:28Z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